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728" windowWidth="14808" windowHeight="6396" tabRatio="888" activeTab="0"/>
  </bookViews>
  <sheets>
    <sheet name="Реле времени" sheetId="1" r:id="rId1"/>
    <sheet name="Реле контроля" sheetId="2" r:id="rId2"/>
    <sheet name="АВР" sheetId="3" r:id="rId3"/>
    <sheet name="Промежуточные реле" sheetId="4" r:id="rId4"/>
    <sheet name="Тиристорные регуляторы" sheetId="5" r:id="rId5"/>
    <sheet name="Тиристорные коммутаторы" sheetId="6" r:id="rId6"/>
    <sheet name="Счетчики, тахометры..." sheetId="7" r:id="rId7"/>
    <sheet name="Датчики" sheetId="8" r:id="rId8"/>
    <sheet name="Измерители" sheetId="9" r:id="rId9"/>
    <sheet name="Комплектующие" sheetId="10" r:id="rId10"/>
    <sheet name="Энкодеры" sheetId="11" r:id="rId11"/>
  </sheets>
  <definedNames>
    <definedName name="Z_7C479047_A590_4DD0_8E41_C73EC006740D_.wvu.Cols" localSheetId="2" hidden="1">'АВР'!$B:$B,'АВР'!$D:$D</definedName>
    <definedName name="Z_7C479047_A590_4DD0_8E41_C73EC006740D_.wvu.Cols" localSheetId="7" hidden="1">'Датчики'!$B:$B,'Датчики'!$D:$D,'Датчики'!$J:$L,'Датчики'!$O:$P</definedName>
    <definedName name="Z_7C479047_A590_4DD0_8E41_C73EC006740D_.wvu.Cols" localSheetId="8" hidden="1">'Измерители'!$D:$D,'Измерители'!$J:$L,'Измерители'!$N:$Q</definedName>
    <definedName name="Z_7C479047_A590_4DD0_8E41_C73EC006740D_.wvu.Cols" localSheetId="9" hidden="1">'Комплектующие'!$B:$B,'Комплектующие'!$D:$D,'Комплектующие'!$O:$P,'Комплектующие'!$S:$T</definedName>
    <definedName name="Z_7C479047_A590_4DD0_8E41_C73EC006740D_.wvu.Cols" localSheetId="3" hidden="1">'Промежуточные реле'!$B:$B,'Промежуточные реле'!$D:$D,'Промежуточные реле'!$M:$N</definedName>
    <definedName name="Z_7C479047_A590_4DD0_8E41_C73EC006740D_.wvu.Cols" localSheetId="0" hidden="1">'Реле времени'!$B:$B,'Реле времени'!$D:$D</definedName>
    <definedName name="Z_7C479047_A590_4DD0_8E41_C73EC006740D_.wvu.Cols" localSheetId="1" hidden="1">'Реле контроля'!$B:$B,'Реле контроля'!$D:$D,'Реле контроля'!$N:$O</definedName>
    <definedName name="Z_7C479047_A590_4DD0_8E41_C73EC006740D_.wvu.Cols" localSheetId="6" hidden="1">'Счетчики, тахометры...'!$D:$D,'Счетчики, тахометры...'!$O:$P</definedName>
    <definedName name="Z_7C479047_A590_4DD0_8E41_C73EC006740D_.wvu.Cols" localSheetId="5" hidden="1">'Тиристорные коммутаторы'!$B:$B,'Тиристорные коммутаторы'!$D:$D,'Тиристорные коммутаторы'!$J:$L,'Тиристорные коммутаторы'!$O:$P</definedName>
    <definedName name="Z_7C479047_A590_4DD0_8E41_C73EC006740D_.wvu.Cols" localSheetId="4" hidden="1">'Тиристорные регуляторы'!$B:$B,'Тиристорные регуляторы'!$D:$D,'Тиристорные регуляторы'!$J:$L,'Тиристорные регуляторы'!$O:$P</definedName>
    <definedName name="Z_7C479047_A590_4DD0_8E41_C73EC006740D_.wvu.Cols" localSheetId="10" hidden="1">'Энкодеры'!$D:$D,'Энкодеры'!$I:$I</definedName>
    <definedName name="Z_7C479047_A590_4DD0_8E41_C73EC006740D_.wvu.Rows" localSheetId="1" hidden="1">'Реле контроля'!$86:$86</definedName>
  </definedNames>
  <calcPr fullCalcOnLoad="1" refMode="R1C1"/>
</workbook>
</file>

<file path=xl/sharedStrings.xml><?xml version="1.0" encoding="utf-8"?>
<sst xmlns="http://schemas.openxmlformats.org/spreadsheetml/2006/main" count="2329" uniqueCount="1231">
  <si>
    <t>РВО-15 АСDC24В/AC230В 1с-99ч УХЛ4</t>
  </si>
  <si>
    <t>РВО-П2-26 AC400В УХЛ4</t>
  </si>
  <si>
    <t>РВО-26 AC400В УХЛ4</t>
  </si>
  <si>
    <t>РВО-26 AC400В УХЛ2</t>
  </si>
  <si>
    <t>РВО-РВ-хх-08 ACDC24B/AC230B</t>
  </si>
  <si>
    <t>РВО-Ф-24-15 AC230B ТМ</t>
  </si>
  <si>
    <t>РВЦ-Р-15 AC230В УХЛ4</t>
  </si>
  <si>
    <t>РВЦ-Р-15 AC230В УХЛ2</t>
  </si>
  <si>
    <t>РВЦ-П3-14 ACDC24B/AC230B УХЛ4</t>
  </si>
  <si>
    <t>РВ3-П2-14 ACDC24В/AC230В УХЛ4</t>
  </si>
  <si>
    <t>РВ3-14 ACDC24В/AC230В УХЛ4</t>
  </si>
  <si>
    <t>РВ3-141 ACDC24В/AC230В УХЛ4</t>
  </si>
  <si>
    <t>РИО-1 АС230В УХЛ4</t>
  </si>
  <si>
    <t>РИО-2 АС230В УХЛ4</t>
  </si>
  <si>
    <t>РИО-4 АС230В УХЛ4</t>
  </si>
  <si>
    <t>РВП-3 AC230В УХЛ4</t>
  </si>
  <si>
    <t>РСИ-П3-У-08 ACDC24B/AC230B УХЛ4</t>
  </si>
  <si>
    <t>напряжение питания АС400В</t>
  </si>
  <si>
    <r>
      <t xml:space="preserve">три цепи с регулируемой выдержкой в каждой цепи + мгновенный контакт + </t>
    </r>
    <r>
      <rPr>
        <b/>
        <sz val="8"/>
        <color indexed="8"/>
        <rFont val="Arial"/>
        <family val="2"/>
      </rPr>
      <t>скользящий контакт</t>
    </r>
    <r>
      <rPr>
        <sz val="8"/>
        <color indexed="8"/>
        <rFont val="Arial"/>
        <family val="2"/>
      </rPr>
      <t>, диапазон выдержек времени от 0.1с до 9,9ч, две диаграммы работы; задержка отключения и задержка включения; двойное напряжение питания  АC230В или АСDC24В, корпус 3 модуля</t>
    </r>
  </si>
  <si>
    <t>РКН-1-1-15 АС230В ТМ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</si>
  <si>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</si>
  <si>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</si>
  <si>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</si>
  <si>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</si>
  <si>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</si>
  <si>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</si>
  <si>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</si>
  <si>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</si>
  <si>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</si>
  <si>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</si>
  <si>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</si>
  <si>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</si>
  <si>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</si>
  <si>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</si>
  <si>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ЕЛ-13М-15 AC400В УХЛ2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</si>
  <si>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</si>
  <si>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</si>
  <si>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</si>
  <si>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</si>
  <si>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</si>
  <si>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</si>
  <si>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</si>
  <si>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</si>
  <si>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</si>
  <si>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</si>
  <si>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</si>
  <si>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</si>
  <si>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</si>
  <si>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</si>
  <si>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</si>
  <si>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</si>
  <si>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</si>
  <si>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</si>
  <si>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</si>
  <si>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</si>
  <si>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</si>
  <si>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</si>
  <si>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</si>
  <si>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</si>
  <si>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</si>
  <si>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</si>
  <si>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</si>
  <si>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</si>
  <si>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</si>
  <si>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</si>
  <si>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</si>
  <si>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</si>
  <si>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</si>
  <si>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</si>
  <si>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</si>
  <si>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РКН-3-15-08 АС230В/AC400В УХЛ2</t>
  </si>
  <si>
    <t>РКН-3-14-08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</si>
  <si>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</si>
  <si>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</si>
  <si>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</si>
  <si>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</si>
  <si>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</si>
  <si>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</si>
  <si>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</si>
  <si>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</si>
  <si>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</si>
  <si>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</si>
  <si>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</si>
  <si>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</si>
  <si>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</si>
  <si>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</si>
  <si>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</si>
  <si>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</si>
  <si>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</si>
  <si>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</si>
  <si>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</si>
  <si>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ТР-М01-1-15 ACDC24В/АС230В УХЛ4 без датчика</t>
  </si>
  <si>
    <t>ТР-М01-1-15 ACDC24В/АС230В УХЛ4 с ТД-2</t>
  </si>
  <si>
    <t>ТР-М01-1-15 ACDC24В/АС230В УХЛ4 с ТД-3</t>
  </si>
  <si>
    <t>ТР-М02 ACDC24В/АС230В УХЛ4 без датчика</t>
  </si>
  <si>
    <t>ТР-М02 ACDC24В/АС230В УХЛ4 с ТД-2</t>
  </si>
  <si>
    <t>ТР-М02 ACDC24В/АС230В УХЛ4 с ТД-3</t>
  </si>
  <si>
    <t>ТР-М02 ACDC24В/АС230В УХЛ2 без датчика</t>
  </si>
  <si>
    <t>ТР-М02 ACDC24В/АС230В УХЛ2 с ТД-2</t>
  </si>
  <si>
    <t>ТР-М02 ACDC24В/АС230В УХЛ2 с ТД-3</t>
  </si>
  <si>
    <t>ТР-15 ACDC24В/АС230В УХЛ4 без датчика</t>
  </si>
  <si>
    <t>ТР-15 ACDC24В/АС230В УХЛ4 с ТД-2</t>
  </si>
  <si>
    <t>ТР-15 ACDC24В/АС230В УХЛ4 с ТД-3</t>
  </si>
  <si>
    <t>ТР-15 ACDC24В/АС230В УХЛ2 без датчика</t>
  </si>
  <si>
    <t>ТР-15 ACDC24В/АС230В УХЛ2 с ТД-2</t>
  </si>
  <si>
    <t>ТР-15 ACDC24В/АС230В УХЛ2 с ТД-3</t>
  </si>
  <si>
    <t>ТР-15 ACDC24В/АС230В ТМ без датчика</t>
  </si>
  <si>
    <t>ТР-15 ACDC24В/АС230В ТМ с ТД-2</t>
  </si>
  <si>
    <t>ТР-15 ACDC24В/АС230В ТМ с ТД-3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</si>
  <si>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</si>
  <si>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</si>
  <si>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</si>
  <si>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</si>
  <si>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</si>
  <si>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</si>
  <si>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</si>
  <si>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</si>
  <si>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</si>
  <si>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</si>
  <si>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</si>
  <si>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</si>
  <si>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</si>
  <si>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</si>
  <si>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</si>
  <si>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</si>
  <si>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</si>
  <si>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</si>
  <si>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</si>
  <si>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</si>
  <si>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</si>
  <si>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</si>
  <si>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</si>
  <si>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</si>
  <si>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</si>
  <si>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</si>
  <si>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</si>
  <si>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</si>
  <si>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</si>
  <si>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</si>
  <si>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</si>
  <si>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</si>
  <si>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</si>
  <si>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</si>
  <si>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</si>
  <si>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</si>
  <si>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</si>
  <si>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</si>
  <si>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</si>
  <si>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</si>
  <si>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</si>
  <si>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</si>
  <si>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</si>
  <si>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</si>
  <si>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</si>
  <si>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</si>
  <si>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</si>
  <si>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</si>
  <si>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</si>
  <si>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</si>
  <si>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</si>
  <si>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</si>
  <si>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отсчёт выдержки по включению питания + мгновенный контакт, 1 контактная группа на каждую цепь, мгновенный контакт, начало работы с импульса или с паузы, диапазон 0,1сек-9,9ч, корпус 3 модуля</t>
  </si>
  <si>
    <t>Реле времени трёхцепные</t>
  </si>
  <si>
    <t>отсчёт выдержки по включению питания + мгновенный контакт, двойной декадный переключатель,     1 контактная группа на каждую цепь, диапазон 0,1сек-9,9ч, корпус 3 модуля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</si>
  <si>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</si>
  <si>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</si>
  <si>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корпус 2 модуля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</si>
  <si>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</si>
  <si>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</si>
  <si>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</si>
  <si>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</si>
  <si>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</si>
  <si>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</si>
  <si>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</si>
  <si>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</si>
  <si>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Тиристорные коммутаторы для УКРМ - трёхфазные</t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</si>
  <si>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</si>
  <si>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</si>
  <si>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</si>
  <si>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</si>
  <si>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</si>
  <si>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</si>
  <si>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</si>
  <si>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</si>
  <si>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</si>
  <si>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</si>
  <si>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</si>
  <si>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</si>
  <si>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</si>
  <si>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</si>
  <si>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</si>
  <si>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</si>
  <si>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</si>
  <si>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новинка!</t>
  </si>
  <si>
    <t>РКН-1-4-15 АС400В УХЛ4</t>
  </si>
  <si>
    <t>отдельный контролируемый вход АС110В, оптронный выход</t>
  </si>
  <si>
    <t>оптронный выход, корпус 1 модуль</t>
  </si>
  <si>
    <t>без функции контроля чередования фаз, фиксированные пороги Uниз - 152В, Uверх - 288В., корпус 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</si>
  <si>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</si>
  <si>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</si>
  <si>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устаревшая модель, замена РКН-3-15-08</t>
  </si>
  <si>
    <t>в наличии термисторы на 90С</t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</si>
  <si>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>, индикация текущей температуры, индикация уставок, в ОДНОМОДУЛЬНОМ корпусе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</si>
  <si>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</si>
  <si>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</si>
  <si>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</si>
  <si>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</si>
  <si>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ЕЛ-11М-14 (AC500В, АС690В, АС715В) УХЛ4</t>
  </si>
  <si>
    <t>ЕЛ-11М-14 (AC500В, АС690В, АС715В) УХЛ2</t>
  </si>
  <si>
    <t>ЕЛ-12М-14 (AC500В, АС690В, АС715В) УХЛ4</t>
  </si>
  <si>
    <t>ЕЛ-12М-14 (AC500В, АС690В, АС715В) УХЛ2</t>
  </si>
  <si>
    <t>ЕЛ-13М-14 (AC500В, АС690В, АС715В) УХЛ2</t>
  </si>
  <si>
    <t>+ интерфейс RS485 (протокол Modbus)</t>
  </si>
  <si>
    <t>формат сигнальной лампы (цвет: синий)</t>
  </si>
  <si>
    <t>формат сигнальной лампы (цвет: красный)</t>
  </si>
  <si>
    <t>формат сигнальной лампы (цвета: желтый)</t>
  </si>
  <si>
    <t>формат сигнальной лампы (цвета: белый)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</si>
  <si>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</si>
  <si>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</si>
  <si>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r>
      <rPr>
        <b/>
        <sz val="11"/>
        <color indexed="10"/>
        <rFont val="Arial Cyr"/>
        <family val="0"/>
      </rPr>
      <t>НОВЫЙ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артикул </t>
    </r>
  </si>
  <si>
    <t>нет</t>
  </si>
  <si>
    <t>РКФ-М06-12-15 AC400В УХЛ2</t>
  </si>
  <si>
    <t>УЗМ-3-63 AC230В/AC400В УХЛ4</t>
  </si>
  <si>
    <t>УЗМ-3-63 AC230В/AC400В УХЛ2</t>
  </si>
  <si>
    <t>измерение и индикация сетевого напряжения от 60 до 450В и тока от 0 до 100А, 1 модуль</t>
  </si>
  <si>
    <r>
      <rPr>
        <b/>
        <sz val="11"/>
        <color indexed="10"/>
        <rFont val="Arial Cyr"/>
        <family val="0"/>
      </rPr>
      <t>НОВЫЙ</t>
    </r>
    <r>
      <rPr>
        <sz val="11"/>
        <rFont val="Arial Cyr"/>
        <family val="0"/>
      </rPr>
      <t xml:space="preserve"> артикул </t>
    </r>
  </si>
  <si>
    <t>МРП-4 АС230В УХЛ4</t>
  </si>
  <si>
    <t>МРП-3 AC230В УХЛ4</t>
  </si>
  <si>
    <t>ВАР-М02-63 АС60...450В УХЛ4</t>
  </si>
  <si>
    <t>ВАР-М01 АС60-450В УХЛ4</t>
  </si>
  <si>
    <t>измерение и индикация сетевого напряжения от 60 до 450В и тока от 0 до 100А, 3 модуля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</si>
  <si>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</si>
  <si>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</si>
  <si>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</si>
  <si>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</si>
  <si>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</si>
  <si>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</si>
  <si>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AC110В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</si>
  <si>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</si>
  <si>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</si>
  <si>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</si>
  <si>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ЦЕНА в $</t>
  </si>
  <si>
    <t>РВЦ-Ф-8-15 AC230B (6ч/30с) УХЛ4</t>
  </si>
  <si>
    <t>реле для контроля поочередной и равномерной выработки работы двух агрегатов АС400В</t>
  </si>
  <si>
    <t>реле для контроля поочередной и равномерной выработки работы двух агрегатов АС230В</t>
  </si>
  <si>
    <t>реле для контроля поочередной и равномерной выработки работы двух агрегатов АС110В</t>
  </si>
  <si>
    <t>реле для контроля поочередной и равномерной выработки работы двух агрегатов  ACDC24В</t>
  </si>
  <si>
    <r>
      <rPr>
        <b/>
        <sz val="8"/>
        <color indexed="60"/>
        <rFont val="Arial"/>
        <family val="2"/>
      </rPr>
      <t>РАСПРОДАЖА, СКИДКА!</t>
    </r>
    <r>
      <rPr>
        <sz val="8"/>
        <color indexed="8"/>
        <rFont val="Arial"/>
        <family val="2"/>
      </rPr>
      <t xml:space="preserve"> (одна контактная группа) </t>
    </r>
    <r>
      <rPr>
        <b/>
        <sz val="8"/>
        <color indexed="60"/>
        <rFont val="Arial"/>
        <family val="2"/>
      </rPr>
      <t>склад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</si>
  <si>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</si>
  <si>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</si>
  <si>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</si>
  <si>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</si>
  <si>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плавная регулировка уставкок времени, диапазон 1с. - 10ч., исполнение до -25С, </t>
    </r>
    <r>
      <rPr>
        <sz val="8"/>
        <color indexed="60"/>
        <rFont val="Arial"/>
        <family val="2"/>
      </rPr>
      <t>корпус 1 модуль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</si>
  <si>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color indexed="60"/>
        <rFont val="Arial"/>
        <family val="2"/>
      </rPr>
      <t>+15С</t>
    </r>
  </si>
  <si>
    <r>
      <t xml:space="preserve">низкотемпературное исполнение до -40С, влажность до 75% при </t>
    </r>
    <r>
      <rPr>
        <sz val="8"/>
        <color indexed="60"/>
        <rFont val="Arial"/>
        <family val="2"/>
      </rPr>
      <t>+27С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</si>
  <si>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</si>
  <si>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r>
      <t>Цифровые, SOLCON</t>
    </r>
    <r>
      <rPr>
        <b/>
        <i/>
        <sz val="11"/>
        <rFont val="Arial"/>
        <family val="2"/>
      </rPr>
      <t>, трёхфазные, активно-индуктивная нагрузка, управление фазовым углом или числоимпульсное управление (переключаемо), управляющий сигнал: (RS-485, 4-20mA, 0-10В, потенциометр, сухой контакт)- цена базовой модели (без управляющего сигнала, управление только с лицевой панели),  AC200-660Вольт</t>
    </r>
  </si>
  <si>
    <r>
      <t xml:space="preserve">задержка на выключение после </t>
    </r>
    <r>
      <rPr>
        <sz val="8"/>
        <color indexed="60"/>
        <rFont val="Arial"/>
        <family val="2"/>
      </rPr>
      <t>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</si>
  <si>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</si>
  <si>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</si>
  <si>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</si>
  <si>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>защита крановых асинхронных двигателей и реверсивных электроприводов мощностью до 75кВт, задержка срабатывания 0,15сек,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  <r>
      <rPr>
        <sz val="8"/>
        <color indexed="8"/>
        <rFont val="Arial"/>
        <family val="2"/>
      </rPr>
      <t>, корпус 1 модуль</t>
    </r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</si>
  <si>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</si>
  <si>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</si>
  <si>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</si>
  <si>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</si>
  <si>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>термистор в комплект поставки не входит)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</si>
  <si>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60"/>
        <rFont val="Arial Cyr"/>
        <family val="0"/>
      </rPr>
      <t>с датчиком ТД-2</t>
    </r>
  </si>
  <si>
    <r>
      <t>контроль и поддержание заданного температурного режима, -55°С...+125 °С, задание температуры дискретными (кнопочными) переключателями,</t>
    </r>
    <r>
      <rPr>
        <u val="single"/>
        <sz val="8"/>
        <color indexed="8"/>
        <rFont val="Arial"/>
        <family val="2"/>
      </rPr>
      <t xml:space="preserve"> 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60"/>
        <rFont val="Arial Cyr"/>
        <family val="0"/>
      </rPr>
      <t>с датчиком ТД-3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</si>
  <si>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</si>
  <si>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ТД-3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</si>
  <si>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</si>
  <si>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ТД-3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</si>
  <si>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</si>
  <si>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ТД-3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</si>
  <si>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</si>
  <si>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</si>
  <si>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rPr>
        <sz val="8"/>
        <color indexed="60"/>
        <rFont val="Arial"/>
        <family val="2"/>
      </rPr>
      <t>цилиндрический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</si>
  <si>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</si>
  <si>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</si>
  <si>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</si>
  <si>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</si>
  <si>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</si>
  <si>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</si>
  <si>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r>
      <t xml:space="preserve">цена с НДС, </t>
    </r>
    <r>
      <rPr>
        <b/>
        <sz val="10"/>
        <color indexed="60"/>
        <rFont val="Arial Cyr"/>
        <family val="0"/>
      </rPr>
      <t>евро-€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</si>
  <si>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</si>
  <si>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</si>
  <si>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</si>
  <si>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</si>
  <si>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</si>
  <si>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</si>
  <si>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</si>
  <si>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</si>
  <si>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</si>
  <si>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</si>
  <si>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,30А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</si>
  <si>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</si>
  <si>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</si>
  <si>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</si>
  <si>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</si>
  <si>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</si>
  <si>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 xml:space="preserve">Потенциометр ПП3 </t>
  </si>
  <si>
    <t>Потенциометр ПП3 для реле времени РВО-РВ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</si>
  <si>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 xml:space="preserve">(до </t>
    </r>
    <r>
      <rPr>
        <b/>
        <sz val="11"/>
        <color indexed="10"/>
        <rFont val="Arial Cyr"/>
        <family val="0"/>
      </rPr>
      <t>20</t>
    </r>
    <r>
      <rPr>
        <b/>
        <sz val="11"/>
        <rFont val="Arial Cyr"/>
        <family val="0"/>
      </rPr>
      <t xml:space="preserve"> рабочих дней)!</t>
    </r>
  </si>
  <si>
    <t>МТК-23-50-480</t>
  </si>
  <si>
    <t>50А</t>
  </si>
  <si>
    <t>МТК-23-100-480</t>
  </si>
  <si>
    <t>МТК-24-50-480</t>
  </si>
  <si>
    <t>50А, + защита быстродействующими предохранителями</t>
  </si>
  <si>
    <t>МТК-33-33-480</t>
  </si>
  <si>
    <t>33А</t>
  </si>
  <si>
    <t>МТК-33-66-480</t>
  </si>
  <si>
    <t>66А</t>
  </si>
  <si>
    <t>МТК-34-33-480</t>
  </si>
  <si>
    <t>33А, + защита быстродействующими предохранителями</t>
  </si>
  <si>
    <t>МТК-34-66-480</t>
  </si>
  <si>
    <t>66А, + защита быстродействующими предохранителями</t>
  </si>
  <si>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</si>
  <si>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</si>
  <si>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</si>
  <si>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</si>
  <si>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</si>
  <si>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</si>
  <si>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</si>
  <si>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</si>
  <si>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</si>
  <si>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</si>
  <si>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</si>
  <si>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</si>
  <si>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</si>
  <si>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</si>
  <si>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</si>
  <si>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</si>
  <si>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</si>
  <si>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</si>
  <si>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</si>
  <si>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</si>
  <si>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</si>
  <si>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</si>
  <si>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</si>
  <si>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</si>
  <si>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</si>
  <si>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</si>
  <si>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МК-3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</si>
  <si>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</si>
  <si>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</si>
  <si>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</si>
  <si>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</si>
  <si>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</si>
  <si>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</si>
  <si>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</si>
  <si>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</si>
  <si>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</si>
  <si>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</si>
  <si>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</si>
  <si>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</si>
  <si>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</si>
  <si>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</si>
  <si>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</si>
  <si>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</si>
  <si>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Однофазный ограничитель мощности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</si>
  <si>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</si>
  <si>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</si>
  <si>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</si>
  <si>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</si>
  <si>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</si>
  <si>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</si>
  <si>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</si>
  <si>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</si>
  <si>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</si>
  <si>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</si>
  <si>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</si>
  <si>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</si>
  <si>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</si>
  <si>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</si>
  <si>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</si>
  <si>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</si>
  <si>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</si>
  <si>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корпус 2 модуля</t>
  </si>
  <si>
    <t>раздельная установка паузы и импульса, двойной декадный переключатель, широкое питание, щитовое исполнение</t>
  </si>
  <si>
    <t>РВЦ-П2-08 ACDC24-240В УХЛ4</t>
  </si>
  <si>
    <t>РВЦ-П2-10 ACDC24-240В УХЛ4</t>
  </si>
  <si>
    <t>Реле времени импульсное</t>
  </si>
  <si>
    <t>Реле времени пусковое</t>
  </si>
  <si>
    <t>Модуль МД-3</t>
  </si>
  <si>
    <t>модуль диодный</t>
  </si>
  <si>
    <t>РВП-4 DC12B УХЛ4</t>
  </si>
  <si>
    <t>РСИ-П4-10 АСDC24-240В УХЛ4</t>
  </si>
  <si>
    <t>ТРМ-1-125</t>
  </si>
  <si>
    <t>ТРМ-1-150</t>
  </si>
  <si>
    <t>ТРМ-1-180</t>
  </si>
  <si>
    <t>ТРМ-1-230</t>
  </si>
  <si>
    <t>ТРМ-1-300</t>
  </si>
  <si>
    <t>ТРМ-1-380</t>
  </si>
  <si>
    <t>ТРМ-1-450</t>
  </si>
  <si>
    <t>ТРМ-1-580</t>
  </si>
  <si>
    <t>ТРМ-1-720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</si>
  <si>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</si>
  <si>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</si>
  <si>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</si>
  <si>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</si>
  <si>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</si>
  <si>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</si>
  <si>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</si>
  <si>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</si>
  <si>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</si>
  <si>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</si>
  <si>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</si>
  <si>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</si>
  <si>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</si>
  <si>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</si>
  <si>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</si>
  <si>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</si>
  <si>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</si>
  <si>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</si>
  <si>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</si>
  <si>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</si>
  <si>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</si>
  <si>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</si>
  <si>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</si>
  <si>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26А, управление 0-10В, на DIN рейку, твердотельное реле</t>
  </si>
  <si>
    <t>46А, управление 0-10В, на DIN рейку, твердотельное реле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</si>
  <si>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</si>
  <si>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</si>
  <si>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</si>
  <si>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</si>
  <si>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</si>
  <si>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</si>
  <si>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</si>
  <si>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</si>
  <si>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</si>
  <si>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</si>
  <si>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SP4V230А</t>
  </si>
  <si>
    <t>SP4V300А</t>
  </si>
  <si>
    <t>SP4V380А</t>
  </si>
  <si>
    <t>SP4V450А</t>
  </si>
  <si>
    <t>SP4V580А</t>
  </si>
  <si>
    <t>SP4V720А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</si>
  <si>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</si>
  <si>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</si>
  <si>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</si>
  <si>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</si>
  <si>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</si>
  <si>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</si>
  <si>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</si>
  <si>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</si>
  <si>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</si>
  <si>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</si>
  <si>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</si>
  <si>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SZ4V300А</t>
  </si>
  <si>
    <t>SZ4V380А</t>
  </si>
  <si>
    <t>SZ4V450А</t>
  </si>
  <si>
    <t>SZ4V580А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</si>
  <si>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</si>
  <si>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</si>
  <si>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</si>
  <si>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</si>
  <si>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TZ4V60А</t>
  </si>
  <si>
    <t>TZ4V80А</t>
  </si>
  <si>
    <t>TZ4V100А</t>
  </si>
  <si>
    <t>TZ4V125А</t>
  </si>
  <si>
    <t>TZ4V150А</t>
  </si>
  <si>
    <t>TZ4V180А</t>
  </si>
  <si>
    <t>TZ4V230А</t>
  </si>
  <si>
    <t>TZ4V300А</t>
  </si>
  <si>
    <t>TZ4V380А</t>
  </si>
  <si>
    <t>TZ4V450А</t>
  </si>
  <si>
    <t>TZ4V580А</t>
  </si>
  <si>
    <t>TZ4V720А</t>
  </si>
  <si>
    <t>TP4V30А</t>
  </si>
  <si>
    <t>TP4V45А</t>
  </si>
  <si>
    <t>TP4V60А</t>
  </si>
  <si>
    <t>TP4V80А</t>
  </si>
  <si>
    <t>TP4V100А</t>
  </si>
  <si>
    <t>TP4V125А</t>
  </si>
  <si>
    <t>TP4V150А</t>
  </si>
  <si>
    <t>TP4V180А</t>
  </si>
  <si>
    <t>TP4V230А</t>
  </si>
  <si>
    <t>TP4V300А</t>
  </si>
  <si>
    <t>TP4V380А</t>
  </si>
  <si>
    <t>TP4V450А</t>
  </si>
  <si>
    <t>TP4V580А</t>
  </si>
  <si>
    <t>TP4V720А</t>
  </si>
  <si>
    <t>ZZ4V30А</t>
  </si>
  <si>
    <t>ZZ4V45А</t>
  </si>
  <si>
    <t>ZZ4V60А</t>
  </si>
  <si>
    <t>ZZ4V80А</t>
  </si>
  <si>
    <t>ZZ4V100А</t>
  </si>
  <si>
    <t>ZZ4V125А</t>
  </si>
  <si>
    <t>ZZ4V150А</t>
  </si>
  <si>
    <t>ZZ4V180А</t>
  </si>
  <si>
    <t>ZZ4V230А</t>
  </si>
  <si>
    <t>ZZ4V300А</t>
  </si>
  <si>
    <t>ZZ4V380А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</si>
  <si>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</si>
  <si>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</si>
  <si>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</si>
  <si>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</si>
  <si>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</si>
  <si>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</si>
  <si>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</si>
  <si>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МТК-2-120-400</t>
  </si>
  <si>
    <t>МТК-21-60-400</t>
  </si>
  <si>
    <t>МТК-21-120-400</t>
  </si>
  <si>
    <t>120 квар</t>
  </si>
  <si>
    <t>60 квар + защита быстродействующими предохранителями</t>
  </si>
  <si>
    <t>120 квар, + защита быстродействующими предохранителями</t>
  </si>
  <si>
    <t>МТК-3-120-400</t>
  </si>
  <si>
    <t>МТК-31-120-400</t>
  </si>
  <si>
    <t>TPS 8</t>
  </si>
  <si>
    <t>TPS 17А</t>
  </si>
  <si>
    <t>TPS 31А</t>
  </si>
  <si>
    <t>TPS 44А</t>
  </si>
  <si>
    <t>TPS 58А</t>
  </si>
  <si>
    <t>TPS 72А</t>
  </si>
  <si>
    <t>TPS 85А</t>
  </si>
  <si>
    <t>TPS 105А</t>
  </si>
  <si>
    <t>TPS 145А</t>
  </si>
  <si>
    <t>TPS 170А</t>
  </si>
  <si>
    <t>TPS 210А</t>
  </si>
  <si>
    <t>TPS 310А</t>
  </si>
  <si>
    <t>TPS 390А</t>
  </si>
  <si>
    <t>TPS 460А</t>
  </si>
  <si>
    <t>TPS 580А</t>
  </si>
  <si>
    <t>TPS 820А</t>
  </si>
  <si>
    <t>TPS 2600А</t>
  </si>
  <si>
    <t>по запросу</t>
  </si>
  <si>
    <t>8А</t>
  </si>
  <si>
    <t>17А</t>
  </si>
  <si>
    <t>31А</t>
  </si>
  <si>
    <t>44А</t>
  </si>
  <si>
    <t>58А</t>
  </si>
  <si>
    <t>72А</t>
  </si>
  <si>
    <t>85А</t>
  </si>
  <si>
    <t>105А</t>
  </si>
  <si>
    <t>145А</t>
  </si>
  <si>
    <t>170А</t>
  </si>
  <si>
    <t>210А</t>
  </si>
  <si>
    <t>310А</t>
  </si>
  <si>
    <t>390А</t>
  </si>
  <si>
    <t>460А</t>
  </si>
  <si>
    <t>820А</t>
  </si>
  <si>
    <t>вплоть до 2600А</t>
  </si>
  <si>
    <r>
      <t xml:space="preserve">Промежуточные реле на </t>
    </r>
    <r>
      <rPr>
        <b/>
        <i/>
        <u val="single"/>
        <sz val="11"/>
        <rFont val="Arial Cyr"/>
        <family val="0"/>
      </rPr>
      <t>ДИН рейку</t>
    </r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</si>
  <si>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</si>
  <si>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</si>
  <si>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</si>
  <si>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</si>
  <si>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</si>
  <si>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</si>
  <si>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</si>
  <si>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</si>
  <si>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цена с НДС, евро-€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</si>
  <si>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</si>
  <si>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</si>
  <si>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</si>
  <si>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</si>
  <si>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</si>
  <si>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</si>
  <si>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</si>
  <si>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</si>
  <si>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</si>
  <si>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</si>
  <si>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</si>
  <si>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</si>
  <si>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</si>
  <si>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</si>
  <si>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</si>
  <si>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</si>
  <si>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</si>
  <si>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</si>
  <si>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</si>
  <si>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</si>
  <si>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</si>
  <si>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</si>
  <si>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</si>
  <si>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</si>
  <si>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</si>
  <si>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</si>
  <si>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</si>
  <si>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</si>
  <si>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</si>
  <si>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</si>
  <si>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</si>
  <si>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</si>
  <si>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</si>
  <si>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</si>
  <si>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</si>
  <si>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</si>
  <si>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</si>
  <si>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</si>
  <si>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</si>
  <si>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</si>
  <si>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</si>
  <si>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</si>
  <si>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</si>
  <si>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</si>
  <si>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</si>
  <si>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</si>
  <si>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</si>
  <si>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</si>
  <si>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</si>
  <si>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</si>
  <si>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</si>
  <si>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</si>
  <si>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</si>
  <si>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</si>
  <si>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</si>
  <si>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</si>
  <si>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</si>
  <si>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</si>
  <si>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</si>
  <si>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</si>
  <si>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</si>
  <si>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</si>
  <si>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</si>
  <si>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</si>
  <si>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</si>
  <si>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</si>
  <si>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</si>
  <si>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</si>
  <si>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</si>
  <si>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</si>
  <si>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</si>
  <si>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</si>
  <si>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</si>
  <si>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</si>
  <si>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</si>
  <si>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</si>
  <si>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</si>
  <si>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</si>
  <si>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</si>
  <si>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</si>
  <si>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</si>
  <si>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</si>
  <si>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</si>
  <si>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</si>
  <si>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</si>
  <si>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</si>
  <si>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</si>
  <si>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</si>
  <si>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</si>
  <si>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</si>
  <si>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</si>
  <si>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</si>
  <si>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</si>
  <si>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</si>
  <si>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</si>
  <si>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</si>
  <si>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</si>
  <si>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</si>
  <si>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</si>
  <si>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</si>
  <si>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</si>
  <si>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</si>
  <si>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</si>
  <si>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</si>
  <si>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</si>
  <si>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</si>
  <si>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</si>
  <si>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</si>
  <si>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</si>
  <si>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</si>
  <si>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</si>
  <si>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</si>
  <si>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</si>
  <si>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</si>
  <si>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</si>
  <si>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</si>
  <si>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</si>
  <si>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</si>
  <si>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</si>
  <si>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</si>
  <si>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</si>
  <si>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</si>
  <si>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</si>
  <si>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</si>
  <si>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Базовая цена отгрузки, руб. (с НДС)</t>
  </si>
  <si>
    <t>Специ- альная цена для партнё- ров</t>
  </si>
  <si>
    <t>Оптовая цена (&gt;50т.руб), руб. (с НДС)</t>
  </si>
  <si>
    <t xml:space="preserve">НОВЫЙ артикул 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</si>
  <si>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</si>
  <si>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</si>
  <si>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</si>
  <si>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</si>
  <si>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</si>
  <si>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</si>
  <si>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</si>
  <si>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</si>
  <si>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</si>
  <si>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</si>
  <si>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</si>
  <si>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</si>
  <si>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</si>
  <si>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</si>
  <si>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</si>
  <si>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</si>
  <si>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</si>
  <si>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</si>
  <si>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</si>
  <si>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</si>
  <si>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</si>
  <si>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</si>
  <si>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</si>
  <si>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</si>
  <si>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</si>
  <si>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</si>
  <si>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</si>
  <si>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</si>
  <si>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</si>
  <si>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</si>
  <si>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</si>
  <si>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</si>
  <si>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</si>
  <si>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</si>
  <si>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</si>
  <si>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</si>
  <si>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</si>
  <si>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</si>
  <si>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</si>
  <si>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</si>
  <si>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</si>
  <si>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</si>
  <si>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</si>
  <si>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</si>
  <si>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</si>
  <si>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</si>
  <si>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</si>
  <si>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</si>
  <si>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</si>
  <si>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</si>
  <si>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</si>
  <si>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</si>
  <si>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</si>
  <si>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</si>
  <si>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</si>
  <si>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</si>
  <si>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</si>
  <si>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</si>
  <si>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</si>
  <si>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</si>
  <si>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</si>
  <si>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</si>
  <si>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</si>
  <si>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</si>
  <si>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</si>
  <si>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</si>
  <si>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</si>
  <si>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</si>
  <si>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</si>
  <si>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</si>
  <si>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</si>
  <si>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</si>
  <si>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</si>
  <si>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</si>
  <si>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</si>
  <si>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</si>
  <si>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</si>
  <si>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</si>
  <si>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</si>
  <si>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</si>
  <si>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</si>
  <si>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</si>
  <si>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</si>
  <si>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</si>
  <si>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</si>
  <si>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</si>
  <si>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</si>
  <si>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</si>
  <si>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</si>
  <si>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</si>
  <si>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</si>
  <si>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</si>
  <si>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</si>
  <si>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</si>
  <si>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</si>
  <si>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</si>
  <si>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</si>
  <si>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</si>
  <si>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</si>
  <si>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</si>
  <si>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</si>
  <si>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</si>
  <si>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</si>
  <si>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</si>
  <si>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</si>
  <si>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</si>
  <si>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</si>
  <si>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</si>
  <si>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</si>
  <si>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</si>
  <si>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</si>
  <si>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</si>
  <si>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</si>
  <si>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</si>
  <si>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660GH-125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</si>
  <si>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</si>
  <si>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</si>
  <si>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</si>
  <si>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</si>
  <si>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</si>
  <si>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</si>
  <si>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</si>
  <si>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</si>
  <si>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</si>
  <si>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</si>
  <si>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</si>
  <si>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</si>
  <si>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</si>
  <si>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</si>
  <si>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</si>
  <si>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</si>
  <si>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</si>
  <si>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</si>
  <si>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</si>
  <si>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</si>
  <si>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</si>
  <si>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</si>
  <si>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</si>
  <si>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</si>
  <si>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</si>
  <si>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</si>
  <si>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</si>
  <si>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</si>
  <si>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</si>
  <si>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</si>
  <si>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</si>
  <si>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</si>
  <si>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</si>
  <si>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</si>
  <si>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ВИКО-Д-33-П2</t>
  </si>
  <si>
    <t>ВИКО-Б-44-М18</t>
  </si>
  <si>
    <t>ВИКО-Б-57-М18</t>
  </si>
  <si>
    <t>ВИКО-Б-109-П3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</si>
  <si>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</si>
  <si>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</si>
  <si>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</si>
  <si>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</si>
  <si>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</si>
  <si>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ВИКО-Р-59-П3</t>
  </si>
  <si>
    <t>крепление на винтах</t>
  </si>
  <si>
    <t>5м, инфракрасный, выход реле, АСDC 24-240В, габаритные размеры 50х50х18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</si>
  <si>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</si>
  <si>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</si>
  <si>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</si>
  <si>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</si>
  <si>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</si>
  <si>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</si>
  <si>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</si>
  <si>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</si>
  <si>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</si>
  <si>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</si>
  <si>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</si>
  <si>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</si>
  <si>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</si>
  <si>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</si>
  <si>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</si>
  <si>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</si>
  <si>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</si>
  <si>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</si>
  <si>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</si>
  <si>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</si>
  <si>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</si>
  <si>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</si>
  <si>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</si>
  <si>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</si>
  <si>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</si>
  <si>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</si>
  <si>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</si>
  <si>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</si>
  <si>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</si>
  <si>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</si>
  <si>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</si>
  <si>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</si>
  <si>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</si>
  <si>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зелёная</t>
  </si>
  <si>
    <t>с подсветкой, ACDC24/AC220В, 5А, диаметр 16 мм, без фиксации</t>
  </si>
  <si>
    <t>красная</t>
  </si>
  <si>
    <t>с подсветкой, ACDC24/AC220В, 5А, диаметр 12 мм,без фиксации</t>
  </si>
  <si>
    <t>с подсветкой, ACDC24/AC220В, 5А, диаметр 16 мм, c фиксацией</t>
  </si>
  <si>
    <t>с подсветкой, ACDC24/AC220В, 5А, диаметр 12 мм, c фиксацией</t>
  </si>
  <si>
    <t>MES-62/30 (20A/5A)</t>
  </si>
  <si>
    <t>MES-62/30 (30A/5A)</t>
  </si>
  <si>
    <t>MES-62/30 (60A/5A)</t>
  </si>
  <si>
    <t>MES-62/30 (75A/5A)</t>
  </si>
  <si>
    <t>MES-62/30 (100A/5A)</t>
  </si>
  <si>
    <t>MES-62/30 (150A/5A)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</si>
  <si>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</si>
  <si>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</si>
  <si>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</si>
  <si>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</si>
  <si>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</si>
  <si>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</si>
  <si>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DM55-1</t>
  </si>
  <si>
    <t>Вольтметр D91-20</t>
  </si>
  <si>
    <t>вольтметр на ДИН рейку</t>
  </si>
  <si>
    <t xml:space="preserve">вольтметр под евро розетку </t>
  </si>
  <si>
    <t>Колёсный энкодер LK-80</t>
  </si>
  <si>
    <t>Колёсный энкодер LK-90</t>
  </si>
  <si>
    <t>Счётчик JM316</t>
  </si>
  <si>
    <t>механический система измерения</t>
  </si>
  <si>
    <t>от 1 шт.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</si>
  <si>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</si>
  <si>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</si>
  <si>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</si>
  <si>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</si>
  <si>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</si>
  <si>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</si>
  <si>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</si>
  <si>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</si>
  <si>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однофазный АВР с током нагрузки 16А, с контролем состояния силовых контакторов, корпус 1модуль</t>
  </si>
  <si>
    <t>РВО-083 ACDC24-240В УХЛ4</t>
  </si>
  <si>
    <r>
      <t xml:space="preserve">Корпуса на ДИН рейку </t>
    </r>
    <r>
      <rPr>
        <b/>
        <i/>
        <sz val="11"/>
        <color indexed="10"/>
        <rFont val="Arial Cyr"/>
        <family val="0"/>
      </rPr>
      <t>скидки от кол-ва</t>
    </r>
  </si>
  <si>
    <t>для работы с постоянным напряжением</t>
  </si>
  <si>
    <t>РКТ-1 DC24В УХЛ4</t>
  </si>
  <si>
    <t>для работы с постоянным напряжением 24В</t>
  </si>
  <si>
    <t xml:space="preserve">Модуль динамического разряда </t>
  </si>
  <si>
    <t>МДР-2/1к</t>
  </si>
  <si>
    <t>для разряда конденсаторов УКРМ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</si>
  <si>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</si>
  <si>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</si>
  <si>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</si>
  <si>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</si>
  <si>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</si>
  <si>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</si>
  <si>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</si>
  <si>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</si>
  <si>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</si>
  <si>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</si>
  <si>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</si>
  <si>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</si>
  <si>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</si>
  <si>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</si>
  <si>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</si>
  <si>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</si>
  <si>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ТД-3</t>
  </si>
  <si>
    <t>ток нагрузки 63А, регулируемые пороги Uниз - 90-200В, Uверх - 230-280В, задержка включения 6мин/10с, корпус 2 модуля</t>
  </si>
  <si>
    <t>формат квадратной сигнальной лампы 30/30 мм.</t>
  </si>
  <si>
    <t>вольтметр в щит 45/45 мм.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</si>
  <si>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</si>
  <si>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</si>
  <si>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</si>
  <si>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</si>
  <si>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</si>
  <si>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</si>
  <si>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</si>
  <si>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</si>
  <si>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</si>
  <si>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</si>
  <si>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ВИКО-И-021-М12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</si>
  <si>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</si>
  <si>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</si>
  <si>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</si>
  <si>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</si>
  <si>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</si>
  <si>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</si>
  <si>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</si>
  <si>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</si>
  <si>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</si>
  <si>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</si>
  <si>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</si>
  <si>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0-2мм, NPN (NO+NC), DC10-30, регулировка чувствительности, корпус М18</t>
  </si>
  <si>
    <t>0-5мм, NPN (NO+NC), DC6-30, регулировка чувствительности, корпус М30</t>
  </si>
  <si>
    <t>0-8мм, NPN (NO+NC), DC6-30, регулировка чувствительности, корпус М30</t>
  </si>
  <si>
    <t>0-4мм, NPN (NO+NC), DC10-30, регулировка чувствительности, корпус М18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</si>
  <si>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</si>
  <si>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</si>
  <si>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0-8мм, NPN (NO), DC6-30, регулировка чувствительности, корпус М30</t>
  </si>
  <si>
    <t>0-4мм, NPN (NO), DC10-30, регулировка чувствительности, корпус М18</t>
  </si>
  <si>
    <t>0-2мм, NPN (NO), DC10-30, регулировка чувствительности, корпус М18</t>
  </si>
  <si>
    <t>Вставка для корпусов 082, 141, 161</t>
  </si>
  <si>
    <t>Датчик Холла</t>
  </si>
  <si>
    <t>ВИКО-Х-102-М8</t>
  </si>
  <si>
    <t>0-10мм, NPN (NO), DC10-30, корпус М8</t>
  </si>
  <si>
    <t>ВИКО-Д-101-П2</t>
  </si>
  <si>
    <t>0-30 см,инфракрасный, NPN (NC), DC10-30, регулировка чувствительности, прямоугольный корпус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</si>
  <si>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</si>
  <si>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</si>
  <si>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</si>
  <si>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</si>
  <si>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ВИКО-Б-032-М12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</si>
  <si>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</si>
  <si>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</si>
  <si>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</si>
  <si>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</si>
  <si>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</si>
  <si>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ВИКО-Б-33-П5</t>
  </si>
  <si>
    <t>до 10м, инфракрасный, выход реле, 1 переключающий контакт, 3А, АСDC 24-240В, габаритные размеры 50х50х18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</si>
  <si>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</si>
  <si>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</si>
  <si>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</si>
  <si>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</si>
  <si>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</si>
  <si>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</si>
  <si>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</si>
  <si>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</si>
  <si>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</si>
  <si>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</si>
  <si>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</si>
  <si>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</si>
  <si>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</si>
  <si>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</si>
  <si>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</si>
  <si>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</si>
  <si>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</si>
  <si>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</si>
  <si>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 xml:space="preserve">(до </t>
    </r>
    <r>
      <rPr>
        <b/>
        <sz val="11"/>
        <color indexed="10"/>
        <rFont val="Arial Cyr"/>
        <family val="0"/>
      </rPr>
      <t>20</t>
    </r>
    <r>
      <rPr>
        <b/>
        <sz val="11"/>
        <rFont val="Arial Cyr"/>
        <family val="0"/>
      </rPr>
      <t xml:space="preserve"> рабочих дней)!</t>
    </r>
  </si>
  <si>
    <t>РВО-15 DC12B УХЛ4</t>
  </si>
  <si>
    <t>диапазон 1сек-99ч, исполнение до -25С</t>
  </si>
  <si>
    <t>РВО-26 ACDC24-240В УХЛ2</t>
  </si>
  <si>
    <t>РВО-П3-08 ACDC24-240В УХЛ4</t>
  </si>
  <si>
    <t>напряжение питания ACDC24B, исполнение до -25С</t>
  </si>
  <si>
    <t>РВО-П3-081 DC18-28В УХЛ4</t>
  </si>
  <si>
    <t>напряжение питания DC18-28B,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</si>
  <si>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</si>
  <si>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</si>
  <si>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</si>
  <si>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</si>
  <si>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</si>
  <si>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</si>
  <si>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</si>
  <si>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</si>
  <si>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</si>
  <si>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</si>
  <si>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</si>
  <si>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</si>
  <si>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</si>
  <si>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</si>
  <si>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РВ3-14 АСDC24/AC110В УХЛ4</t>
  </si>
  <si>
    <t>РИО-1 DС24В УХЛ4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</si>
  <si>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</si>
  <si>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</si>
  <si>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</si>
  <si>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</si>
  <si>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</si>
  <si>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</si>
  <si>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корпус 3 модуля, исполнение до -25С, при заказе указать напряжение питания</t>
  </si>
  <si>
    <t>корпус 3 модуля, низкотемпературное исполнение до -40С, влажность до 75% при +15С, при заказе указать напряжение питания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</si>
  <si>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</si>
  <si>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</si>
  <si>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</si>
  <si>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</si>
  <si>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</si>
  <si>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</si>
  <si>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</si>
  <si>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</si>
  <si>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</si>
  <si>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</si>
  <si>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</si>
  <si>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</si>
  <si>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</si>
  <si>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</si>
  <si>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</si>
  <si>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</si>
  <si>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</si>
  <si>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</si>
  <si>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</si>
  <si>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ЦЕНА в € без НДС</t>
  </si>
  <si>
    <r>
      <rPr>
        <sz val="11"/>
        <color indexed="8"/>
        <rFont val="Calibri"/>
        <family val="2"/>
      </rPr>
      <t>Все изделия спец. исполнения (возможность производства уточнять) изготавливаются под заказ (до 20 рабочих дней)!</t>
    </r>
  </si>
  <si>
    <t>+585</t>
  </si>
  <si>
    <t>+876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</si>
  <si>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</si>
  <si>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</si>
  <si>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</si>
  <si>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</si>
  <si>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</si>
  <si>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</si>
  <si>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</si>
  <si>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РКФ-М06-12-14 AC500В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</si>
  <si>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</si>
  <si>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</si>
  <si>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</si>
  <si>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</si>
  <si>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</si>
  <si>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АС500В, исполнение до -25С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</si>
  <si>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</si>
  <si>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</si>
  <si>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</si>
  <si>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</si>
  <si>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</si>
  <si>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DC110В УХЛ2</t>
  </si>
  <si>
    <t>РКН-1-1-15 DC110В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</si>
  <si>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</si>
  <si>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</si>
  <si>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</si>
  <si>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</si>
  <si>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</si>
  <si>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</si>
  <si>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</si>
  <si>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</si>
  <si>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</si>
  <si>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</si>
  <si>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</si>
  <si>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</si>
  <si>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</si>
  <si>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</si>
  <si>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</si>
  <si>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DC100В, исполнение до -40С, влажность до 75% при +15С</t>
  </si>
  <si>
    <t>напряжение питания DС100В, исполнение до -25С</t>
  </si>
  <si>
    <t>напряжение питания DС110В,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</si>
  <si>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</si>
  <si>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</si>
  <si>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</si>
  <si>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</si>
  <si>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</si>
  <si>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</si>
  <si>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</si>
  <si>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</si>
  <si>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</si>
  <si>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РКН-1-1-15 АС100В УХЛ2</t>
  </si>
  <si>
    <t>РКН-1-1-15 АС100В УХЛ4</t>
  </si>
  <si>
    <t>РКН-1-1-15 АС110В УХЛ4</t>
  </si>
  <si>
    <t>РКН-1-1-15 АС190В УХЛ4</t>
  </si>
  <si>
    <t>РКН-1-1-15 АС60В УХЛ4</t>
  </si>
  <si>
    <t>УЗМ-51М АС110В 60Гц УХЛ4</t>
  </si>
  <si>
    <t>напряжение питания АС110В, 60 ГЦ, исполнение до -25С</t>
  </si>
  <si>
    <t>напряжение питания АС190В, исполнение до -25С</t>
  </si>
  <si>
    <t>напряжение питания АС60В, исполнение до -25С</t>
  </si>
  <si>
    <t>обеспечения работы подсветки в кнопках управления лестничного освещения, 3 конденсатора</t>
  </si>
  <si>
    <t>старый артикул</t>
  </si>
  <si>
    <t>РКН-3-15-08 АС58В/AC100В УХЛ4</t>
  </si>
  <si>
    <t>РКН-3-15-08 АС58В/AC100В УХЛ2</t>
  </si>
  <si>
    <t>РКН-3-16-15 АС58В/AC100В УХЛ2</t>
  </si>
  <si>
    <t>РКН-3-16-15 АС58В/AC100В УХЛ4</t>
  </si>
  <si>
    <t>РКН-3-17-15 АС58В/AC100В УХЛ4</t>
  </si>
  <si>
    <t>РКН-1-1-15 АС220В 1П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</si>
  <si>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</si>
  <si>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</si>
  <si>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</si>
  <si>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</si>
  <si>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</si>
  <si>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</si>
  <si>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</si>
  <si>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</si>
  <si>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</si>
  <si>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</si>
  <si>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</si>
  <si>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</si>
  <si>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</si>
  <si>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</si>
  <si>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</si>
  <si>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</si>
  <si>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Термистор РТС</t>
  </si>
  <si>
    <t>ТР-15 DC12В УХЛ4 без датчика</t>
  </si>
  <si>
    <t>ТР-15 DC12В УХЛ4 с ТД-2</t>
  </si>
  <si>
    <t>ТР-15 DC12В УХЛ4 с ТД-3</t>
  </si>
  <si>
    <t>ТР-15 DC12В УХЛ2 без датчика</t>
  </si>
  <si>
    <t>ТР-15 DC12В УХЛ2 с ТД-2</t>
  </si>
  <si>
    <t>ТР-15 DC12В УХЛ2 с ТД-3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</si>
  <si>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</si>
  <si>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</si>
  <si>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</si>
  <si>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</si>
  <si>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</si>
  <si>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</si>
  <si>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</si>
  <si>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</si>
  <si>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</si>
  <si>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</si>
  <si>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</si>
  <si>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</si>
  <si>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</si>
  <si>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</si>
  <si>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r>
      <rPr>
        <b/>
        <i/>
        <sz val="11"/>
        <color indexed="1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 </t>
    </r>
    <r>
      <rPr>
        <b/>
        <i/>
        <sz val="11"/>
        <color indexed="10"/>
        <rFont val="Arial Cyr"/>
        <family val="0"/>
      </rPr>
      <t>(производство ЗАО "МЕАНДР")</t>
    </r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</si>
  <si>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</si>
  <si>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</si>
  <si>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</si>
  <si>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</si>
  <si>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</si>
  <si>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</si>
  <si>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</si>
  <si>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</si>
  <si>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ТРМ-1-125-RS485</t>
  </si>
  <si>
    <t>ТРМ-1-150-RS485</t>
  </si>
  <si>
    <t>ТРМ-1-180-RS485</t>
  </si>
  <si>
    <t>ТРМ-1-230-RS485</t>
  </si>
  <si>
    <t>ТРМ-1-300-RS485</t>
  </si>
  <si>
    <t>ТРМ-1-380-RS485</t>
  </si>
  <si>
    <t>ТРМ-1-450-RS485</t>
  </si>
  <si>
    <t>ТРМ-1-580-RS485</t>
  </si>
  <si>
    <t>ТРМ-1-720-RS485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</si>
  <si>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</si>
  <si>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</si>
  <si>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</si>
  <si>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</si>
  <si>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</si>
  <si>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</si>
  <si>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</si>
  <si>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</si>
  <si>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</si>
  <si>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</si>
  <si>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</si>
  <si>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</si>
  <si>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</si>
  <si>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</si>
  <si>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</si>
  <si>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</si>
  <si>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</si>
  <si>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</si>
  <si>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</si>
  <si>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</si>
  <si>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</si>
  <si>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ВИКО-Р-21-П2</t>
  </si>
  <si>
    <t>ВИКО-Р-21-М18</t>
  </si>
  <si>
    <t>ВИКО-МС-11-М18-з</t>
  </si>
  <si>
    <t>ВИКО-МС-14-М18-з</t>
  </si>
  <si>
    <t>ВИКО-МС-101-Щ3-к</t>
  </si>
  <si>
    <t>ВИКО-М-11-П4-з</t>
  </si>
  <si>
    <t>ВИКО-Р-12-М12</t>
  </si>
  <si>
    <t>БПУ-2 АС220В УХЛ4</t>
  </si>
  <si>
    <t>Вольтметры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</si>
  <si>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(закончились, ориентировочный срок возобновления поставок февраль 2015 года)</t>
    </r>
  </si>
  <si>
    <t>ВР-М01 АС60-440В УХЛ2</t>
  </si>
  <si>
    <t>ВР-М01 АС60-440В УХЛ4</t>
  </si>
  <si>
    <t>ВР-М02 АС60-440В УХЛ4</t>
  </si>
  <si>
    <t>ВР-М02 АС60-440В УХЛ2</t>
  </si>
  <si>
    <t>ВР-М01-28-бел АС60-440В УХЛ4</t>
  </si>
  <si>
    <t>ВР-М01-28-жел АС60-440В УХЛ4</t>
  </si>
  <si>
    <t>ВР-М01-28-красн АС60-440В УХЛ4</t>
  </si>
  <si>
    <t>ВР-М01-28-син АС60-440В УХЛ4</t>
  </si>
  <si>
    <t>ВР-М01-29 АС60-440В УХЛ4</t>
  </si>
  <si>
    <t>ВАР-М02 АС60-450В УХЛ4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</si>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</sst>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[$$-409]#,##0"/>
    <numFmt numFmtId="180" formatCode="#,##0.00&quot;р.&quot;"/>
    <numFmt numFmtId="181" formatCode="[$€-2]\ #,##0"/>
    <numFmt numFmtId="182" formatCode="#,##0\ [$€-1]"/>
    <numFmt numFmtId="183" formatCode="[$€-2]\ #,##0.00"/>
  </numFmts>
  <fonts count="85"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i/>
      <u val="single"/>
      <sz val="11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color indexed="60"/>
      <name val="Arial Cyr"/>
      <family val="0"/>
    </font>
    <font>
      <b/>
      <sz val="11"/>
      <color indexed="60"/>
      <name val="Arial Cyr"/>
      <family val="0"/>
    </font>
    <font>
      <b/>
      <sz val="18"/>
      <color indexed="60"/>
      <name val="Calibri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medium">
        <color indexed="10"/>
      </right>
      <top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medium">
        <color indexed="1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165" fontId="44" fillId="0" borderId="0" applyBorder="0" applyProtection="0">
      <alignment/>
    </xf>
    <xf numFmtId="165" fontId="0" fillId="0" borderId="0" applyBorder="0" applyProtection="0">
      <alignment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165" fontId="56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0" fontId="62" fillId="4" borderId="0" applyNumberFormat="0" applyBorder="0" applyAlignment="0" applyProtection="0"/>
  </cellStyleXfs>
  <cellXfs count="53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3" fontId="2" fillId="0" borderId="0" xfId="67" applyFont="1" applyAlignment="1">
      <alignment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3" fontId="2" fillId="0" borderId="0" xfId="67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67" applyFont="1" applyFill="1" applyBorder="1" applyAlignment="1">
      <alignment horizontal="left" vertical="distributed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67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64" fontId="5" fillId="0" borderId="11" xfId="67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3" fontId="2" fillId="0" borderId="0" xfId="67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1" fontId="12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5" fontId="64" fillId="0" borderId="11" xfId="34" applyFont="1" applyFill="1" applyBorder="1" applyAlignment="1" applyProtection="1">
      <alignment horizontal="left" vertical="center"/>
      <protection/>
    </xf>
    <xf numFmtId="0" fontId="20" fillId="24" borderId="11" xfId="57" applyNumberFormat="1" applyFont="1" applyFill="1" applyBorder="1" applyAlignment="1">
      <alignment horizontal="left" vertical="center"/>
      <protection/>
    </xf>
    <xf numFmtId="164" fontId="5" fillId="0" borderId="13" xfId="67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distributed"/>
    </xf>
    <xf numFmtId="2" fontId="3" fillId="0" borderId="11" xfId="0" applyNumberFormat="1" applyFont="1" applyFill="1" applyBorder="1" applyAlignment="1">
      <alignment horizontal="left" vertical="center" wrapText="1"/>
    </xf>
    <xf numFmtId="165" fontId="66" fillId="0" borderId="11" xfId="34" applyFont="1" applyFill="1" applyBorder="1" applyAlignment="1" applyProtection="1">
      <alignment horizontal="left" vertical="center" wrapText="1"/>
      <protection/>
    </xf>
    <xf numFmtId="167" fontId="63" fillId="0" borderId="11" xfId="34" applyNumberFormat="1" applyFont="1" applyFill="1" applyBorder="1" applyAlignment="1" applyProtection="1">
      <alignment horizontal="center" vertical="center"/>
      <protection/>
    </xf>
    <xf numFmtId="168" fontId="28" fillId="0" borderId="11" xfId="34" applyNumberFormat="1" applyFont="1" applyFill="1" applyBorder="1" applyAlignment="1" applyProtection="1">
      <alignment horizontal="left" vertical="center" wrapText="1"/>
      <protection/>
    </xf>
    <xf numFmtId="165" fontId="67" fillId="0" borderId="14" xfId="34" applyFont="1" applyFill="1" applyBorder="1" applyAlignment="1" applyProtection="1">
      <alignment horizontal="left" vertical="center" wrapText="1"/>
      <protection/>
    </xf>
    <xf numFmtId="165" fontId="66" fillId="24" borderId="15" xfId="34" applyFont="1" applyFill="1" applyBorder="1" applyAlignment="1" applyProtection="1">
      <alignment horizontal="left" vertical="center" wrapText="1"/>
      <protection/>
    </xf>
    <xf numFmtId="165" fontId="66" fillId="0" borderId="14" xfId="34" applyFont="1" applyFill="1" applyBorder="1" applyAlignment="1" applyProtection="1">
      <alignment horizontal="left" vertical="center" wrapText="1"/>
      <protection/>
    </xf>
    <xf numFmtId="165" fontId="66" fillId="0" borderId="16" xfId="34" applyFont="1" applyFill="1" applyBorder="1" applyAlignment="1" applyProtection="1">
      <alignment horizontal="left" vertical="center" wrapText="1"/>
      <protection/>
    </xf>
    <xf numFmtId="165" fontId="66" fillId="0" borderId="14" xfId="33" applyFont="1" applyFill="1" applyBorder="1" applyAlignment="1" applyProtection="1">
      <alignment vertical="center" wrapText="1"/>
      <protection/>
    </xf>
    <xf numFmtId="168" fontId="28" fillId="0" borderId="17" xfId="34" applyNumberFormat="1" applyFont="1" applyFill="1" applyBorder="1" applyAlignment="1" applyProtection="1">
      <alignment horizontal="left" vertical="center"/>
      <protection/>
    </xf>
    <xf numFmtId="168" fontId="28" fillId="0" borderId="18" xfId="34" applyNumberFormat="1" applyFont="1" applyFill="1" applyBorder="1" applyAlignment="1" applyProtection="1">
      <alignment horizontal="left" vertical="center"/>
      <protection/>
    </xf>
    <xf numFmtId="169" fontId="68" fillId="0" borderId="15" xfId="55" applyNumberFormat="1" applyFont="1" applyFill="1" applyBorder="1" applyAlignment="1" applyProtection="1">
      <alignment horizontal="center" vertical="center"/>
      <protection/>
    </xf>
    <xf numFmtId="169" fontId="68" fillId="0" borderId="14" xfId="55" applyNumberFormat="1" applyFont="1" applyFill="1" applyBorder="1" applyAlignment="1" applyProtection="1">
      <alignment horizontal="center" vertical="center"/>
      <protection/>
    </xf>
    <xf numFmtId="165" fontId="67" fillId="0" borderId="19" xfId="34" applyFont="1" applyFill="1" applyBorder="1" applyAlignment="1" applyProtection="1">
      <alignment horizontal="left" vertical="center" wrapText="1"/>
      <protection/>
    </xf>
    <xf numFmtId="165" fontId="66" fillId="0" borderId="20" xfId="34" applyFont="1" applyFill="1" applyBorder="1" applyAlignment="1" applyProtection="1">
      <alignment horizontal="left" vertical="center" wrapText="1"/>
      <protection/>
    </xf>
    <xf numFmtId="165" fontId="66" fillId="0" borderId="19" xfId="34" applyFont="1" applyFill="1" applyBorder="1" applyAlignment="1" applyProtection="1">
      <alignment horizontal="left" vertical="center" wrapText="1"/>
      <protection/>
    </xf>
    <xf numFmtId="165" fontId="67" fillId="0" borderId="15" xfId="34" applyFont="1" applyFill="1" applyBorder="1" applyAlignment="1" applyProtection="1">
      <alignment horizontal="left" vertical="center" wrapText="1"/>
      <protection/>
    </xf>
    <xf numFmtId="165" fontId="66" fillId="0" borderId="15" xfId="34" applyFont="1" applyFill="1" applyBorder="1" applyAlignment="1" applyProtection="1">
      <alignment horizontal="left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168" fontId="28" fillId="0" borderId="11" xfId="3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8" fontId="28" fillId="0" borderId="23" xfId="34" applyNumberFormat="1" applyFont="1" applyFill="1" applyBorder="1" applyAlignment="1" applyProtection="1">
      <alignment horizontal="left" vertical="center"/>
      <protection/>
    </xf>
    <xf numFmtId="165" fontId="66" fillId="24" borderId="11" xfId="34" applyFont="1" applyFill="1" applyBorder="1" applyAlignment="1" applyProtection="1">
      <alignment horizontal="left" vertical="center" wrapText="1"/>
      <protection/>
    </xf>
    <xf numFmtId="169" fontId="63" fillId="0" borderId="15" xfId="55" applyNumberFormat="1" applyFont="1" applyFill="1" applyBorder="1" applyAlignment="1" applyProtection="1">
      <alignment horizontal="center" vertical="center"/>
      <protection/>
    </xf>
    <xf numFmtId="169" fontId="63" fillId="0" borderId="14" xfId="55" applyNumberFormat="1" applyFont="1" applyFill="1" applyBorder="1" applyAlignment="1" applyProtection="1">
      <alignment horizontal="center" vertical="center"/>
      <protection/>
    </xf>
    <xf numFmtId="169" fontId="63" fillId="0" borderId="16" xfId="55" applyNumberFormat="1" applyFont="1" applyFill="1" applyBorder="1" applyAlignment="1" applyProtection="1">
      <alignment horizontal="center" vertical="center"/>
      <protection/>
    </xf>
    <xf numFmtId="169" fontId="63" fillId="0" borderId="11" xfId="55" applyNumberFormat="1" applyFont="1" applyFill="1" applyBorder="1" applyAlignment="1" applyProtection="1">
      <alignment horizontal="center" vertical="center"/>
      <protection/>
    </xf>
    <xf numFmtId="165" fontId="66" fillId="24" borderId="24" xfId="34" applyFont="1" applyFill="1" applyBorder="1" applyAlignment="1" applyProtection="1">
      <alignment horizontal="left" vertical="center" wrapText="1"/>
      <protection/>
    </xf>
    <xf numFmtId="165" fontId="69" fillId="0" borderId="0" xfId="34" applyFont="1" applyFill="1" applyBorder="1" applyAlignment="1" applyProtection="1">
      <alignment horizontal="left" vertical="center"/>
      <protection/>
    </xf>
    <xf numFmtId="169" fontId="65" fillId="0" borderId="11" xfId="55" applyNumberFormat="1" applyFont="1" applyFill="1" applyBorder="1" applyAlignment="1" applyProtection="1">
      <alignment horizontal="center" vertical="center"/>
      <protection/>
    </xf>
    <xf numFmtId="168" fontId="20" fillId="0" borderId="11" xfId="34" applyNumberFormat="1" applyFont="1" applyFill="1" applyBorder="1" applyAlignment="1" applyProtection="1">
      <alignment horizontal="left" vertical="center"/>
      <protection/>
    </xf>
    <xf numFmtId="165" fontId="70" fillId="0" borderId="11" xfId="34" applyFont="1" applyFill="1" applyBorder="1" applyAlignment="1" applyProtection="1">
      <alignment horizontal="left" vertical="center"/>
      <protection/>
    </xf>
    <xf numFmtId="165" fontId="0" fillId="0" borderId="0" xfId="34" applyFont="1" applyFill="1" applyAlignment="1" applyProtection="1">
      <alignment/>
      <protection/>
    </xf>
    <xf numFmtId="165" fontId="67" fillId="0" borderId="0" xfId="34" applyFont="1" applyFill="1" applyAlignment="1" applyProtection="1">
      <alignment/>
      <protection/>
    </xf>
    <xf numFmtId="165" fontId="28" fillId="0" borderId="18" xfId="34" applyFont="1" applyFill="1" applyBorder="1" applyAlignment="1" applyProtection="1">
      <alignment/>
      <protection/>
    </xf>
    <xf numFmtId="165" fontId="28" fillId="0" borderId="25" xfId="34" applyFont="1" applyFill="1" applyBorder="1" applyAlignment="1" applyProtection="1">
      <alignment horizontal="center"/>
      <protection/>
    </xf>
    <xf numFmtId="169" fontId="70" fillId="0" borderId="18" xfId="34" applyNumberFormat="1" applyFont="1" applyFill="1" applyBorder="1" applyAlignment="1" applyProtection="1">
      <alignment horizontal="center"/>
      <protection/>
    </xf>
    <xf numFmtId="165" fontId="71" fillId="0" borderId="18" xfId="34" applyFont="1" applyFill="1" applyBorder="1" applyAlignment="1" applyProtection="1">
      <alignment/>
      <protection/>
    </xf>
    <xf numFmtId="165" fontId="28" fillId="0" borderId="18" xfId="34" applyFont="1" applyFill="1" applyBorder="1" applyAlignment="1" applyProtection="1">
      <alignment horizontal="center"/>
      <protection/>
    </xf>
    <xf numFmtId="165" fontId="28" fillId="0" borderId="26" xfId="34" applyFont="1" applyFill="1" applyBorder="1" applyAlignment="1" applyProtection="1">
      <alignment vertical="top" wrapText="1"/>
      <protection/>
    </xf>
    <xf numFmtId="165" fontId="28" fillId="0" borderId="0" xfId="34" applyFont="1" applyFill="1" applyAlignment="1" applyProtection="1">
      <alignment horizontal="center"/>
      <protection/>
    </xf>
    <xf numFmtId="165" fontId="71" fillId="0" borderId="17" xfId="34" applyFont="1" applyFill="1" applyBorder="1" applyAlignment="1" applyProtection="1">
      <alignment/>
      <protection/>
    </xf>
    <xf numFmtId="165" fontId="28" fillId="0" borderId="27" xfId="34" applyFont="1" applyFill="1" applyBorder="1" applyAlignment="1" applyProtection="1">
      <alignment horizontal="center"/>
      <protection/>
    </xf>
    <xf numFmtId="165" fontId="70" fillId="0" borderId="18" xfId="34" applyFont="1" applyFill="1" applyBorder="1" applyAlignment="1" applyProtection="1">
      <alignment horizontal="center"/>
      <protection/>
    </xf>
    <xf numFmtId="165" fontId="70" fillId="0" borderId="0" xfId="34" applyFont="1" applyFill="1" applyAlignment="1" applyProtection="1">
      <alignment/>
      <protection/>
    </xf>
    <xf numFmtId="165" fontId="28" fillId="0" borderId="19" xfId="34" applyFont="1" applyFill="1" applyBorder="1" applyAlignment="1" applyProtection="1">
      <alignment horizontal="center"/>
      <protection/>
    </xf>
    <xf numFmtId="165" fontId="28" fillId="0" borderId="16" xfId="34" applyFont="1" applyFill="1" applyBorder="1" applyAlignment="1" applyProtection="1">
      <alignment horizontal="center"/>
      <protection/>
    </xf>
    <xf numFmtId="165" fontId="28" fillId="0" borderId="15" xfId="34" applyFont="1" applyFill="1" applyBorder="1" applyAlignment="1" applyProtection="1">
      <alignment horizontal="center"/>
      <protection/>
    </xf>
    <xf numFmtId="165" fontId="71" fillId="0" borderId="18" xfId="34" applyFont="1" applyFill="1" applyBorder="1" applyAlignment="1" applyProtection="1">
      <alignment vertical="top" wrapText="1"/>
      <protection/>
    </xf>
    <xf numFmtId="165" fontId="28" fillId="0" borderId="14" xfId="34" applyFont="1" applyFill="1" applyBorder="1" applyAlignment="1" applyProtection="1">
      <alignment horizontal="center" vertical="center"/>
      <protection/>
    </xf>
    <xf numFmtId="169" fontId="70" fillId="0" borderId="26" xfId="34" applyNumberFormat="1" applyFont="1" applyFill="1" applyBorder="1" applyAlignment="1" applyProtection="1">
      <alignment horizontal="center"/>
      <protection/>
    </xf>
    <xf numFmtId="165" fontId="28" fillId="0" borderId="24" xfId="34" applyFont="1" applyFill="1" applyBorder="1" applyAlignment="1" applyProtection="1">
      <alignment horizontal="center"/>
      <protection/>
    </xf>
    <xf numFmtId="165" fontId="71" fillId="0" borderId="18" xfId="34" applyFont="1" applyFill="1" applyBorder="1" applyAlignment="1" applyProtection="1">
      <alignment horizontal="left"/>
      <protection/>
    </xf>
    <xf numFmtId="169" fontId="70" fillId="0" borderId="17" xfId="34" applyNumberFormat="1" applyFont="1" applyFill="1" applyBorder="1" applyAlignment="1" applyProtection="1">
      <alignment horizontal="center"/>
      <protection/>
    </xf>
    <xf numFmtId="165" fontId="71" fillId="0" borderId="0" xfId="34" applyFont="1" applyFill="1" applyAlignment="1" applyProtection="1">
      <alignment/>
      <protection/>
    </xf>
    <xf numFmtId="169" fontId="70" fillId="0" borderId="0" xfId="34" applyNumberFormat="1" applyFont="1" applyFill="1" applyAlignment="1" applyProtection="1">
      <alignment horizontal="center"/>
      <protection/>
    </xf>
    <xf numFmtId="165" fontId="71" fillId="0" borderId="25" xfId="34" applyFont="1" applyFill="1" applyBorder="1" applyAlignment="1" applyProtection="1">
      <alignment/>
      <protection/>
    </xf>
    <xf numFmtId="49" fontId="70" fillId="0" borderId="0" xfId="34" applyNumberFormat="1" applyFont="1" applyFill="1" applyAlignment="1" applyProtection="1">
      <alignment horizontal="center"/>
      <protection/>
    </xf>
    <xf numFmtId="165" fontId="71" fillId="0" borderId="27" xfId="34" applyFont="1" applyFill="1" applyBorder="1" applyAlignment="1" applyProtection="1">
      <alignment vertical="center" wrapText="1"/>
      <protection/>
    </xf>
    <xf numFmtId="165" fontId="28" fillId="0" borderId="27" xfId="34" applyFont="1" applyFill="1" applyBorder="1" applyAlignment="1" applyProtection="1">
      <alignment horizontal="center" vertical="center"/>
      <protection/>
    </xf>
    <xf numFmtId="165" fontId="28" fillId="0" borderId="23" xfId="34" applyFont="1" applyFill="1" applyBorder="1" applyAlignment="1" applyProtection="1">
      <alignment horizontal="center"/>
      <protection/>
    </xf>
    <xf numFmtId="165" fontId="28" fillId="0" borderId="28" xfId="34" applyFont="1" applyFill="1" applyBorder="1" applyAlignment="1" applyProtection="1">
      <alignment horizontal="left"/>
      <protection/>
    </xf>
    <xf numFmtId="165" fontId="71" fillId="0" borderId="27" xfId="34" applyFont="1" applyFill="1" applyBorder="1" applyAlignment="1" applyProtection="1">
      <alignment horizontal="left"/>
      <protection/>
    </xf>
    <xf numFmtId="165" fontId="28" fillId="0" borderId="14" xfId="34" applyFont="1" applyFill="1" applyBorder="1" applyAlignment="1" applyProtection="1">
      <alignment horizontal="center"/>
      <protection/>
    </xf>
    <xf numFmtId="165" fontId="28" fillId="0" borderId="27" xfId="34" applyFont="1" applyFill="1" applyBorder="1" applyAlignment="1" applyProtection="1">
      <alignment horizontal="left"/>
      <protection/>
    </xf>
    <xf numFmtId="165" fontId="28" fillId="0" borderId="17" xfId="34" applyFont="1" applyFill="1" applyBorder="1" applyAlignment="1" applyProtection="1">
      <alignment horizontal="center"/>
      <protection/>
    </xf>
    <xf numFmtId="165" fontId="28" fillId="0" borderId="0" xfId="34" applyFont="1" applyFill="1" applyAlignment="1" applyProtection="1">
      <alignment horizontal="left"/>
      <protection/>
    </xf>
    <xf numFmtId="165" fontId="72" fillId="0" borderId="0" xfId="34" applyFont="1" applyFill="1" applyAlignment="1" applyProtection="1">
      <alignment horizontal="center" wrapText="1" shrinkToFit="1"/>
      <protection/>
    </xf>
    <xf numFmtId="165" fontId="73" fillId="0" borderId="0" xfId="34" applyFont="1" applyFill="1" applyAlignment="1" applyProtection="1">
      <alignment horizontal="center" wrapText="1" shrinkToFit="1"/>
      <protection/>
    </xf>
    <xf numFmtId="49" fontId="67" fillId="0" borderId="18" xfId="34" applyNumberFormat="1" applyFont="1" applyFill="1" applyBorder="1" applyAlignment="1" applyProtection="1">
      <alignment horizontal="left" vertical="top" wrapText="1"/>
      <protection/>
    </xf>
    <xf numFmtId="169" fontId="67" fillId="0" borderId="18" xfId="34" applyNumberFormat="1" applyFont="1" applyFill="1" applyBorder="1" applyAlignment="1" applyProtection="1">
      <alignment horizontal="center" vertical="top" wrapText="1"/>
      <protection/>
    </xf>
    <xf numFmtId="165" fontId="67" fillId="0" borderId="18" xfId="34" applyFont="1" applyFill="1" applyBorder="1" applyAlignment="1" applyProtection="1">
      <alignment horizontal="left" vertical="top" wrapText="1"/>
      <protection/>
    </xf>
    <xf numFmtId="49" fontId="74" fillId="0" borderId="18" xfId="34" applyNumberFormat="1" applyFont="1" applyFill="1" applyBorder="1" applyAlignment="1" applyProtection="1">
      <alignment horizontal="left" vertical="top" wrapText="1"/>
      <protection/>
    </xf>
    <xf numFmtId="165" fontId="74" fillId="0" borderId="18" xfId="34" applyFont="1" applyFill="1" applyBorder="1" applyAlignment="1" applyProtection="1">
      <alignment horizontal="left" vertical="top" wrapText="1"/>
      <protection/>
    </xf>
    <xf numFmtId="169" fontId="74" fillId="0" borderId="18" xfId="34" applyNumberFormat="1" applyFont="1" applyFill="1" applyBorder="1" applyAlignment="1" applyProtection="1">
      <alignment horizontal="center" vertical="top" wrapText="1"/>
      <protection/>
    </xf>
    <xf numFmtId="171" fontId="67" fillId="0" borderId="18" xfId="34" applyNumberFormat="1" applyFont="1" applyFill="1" applyBorder="1" applyAlignment="1" applyProtection="1">
      <alignment horizontal="left" vertical="top" wrapText="1"/>
      <protection/>
    </xf>
    <xf numFmtId="165" fontId="67" fillId="0" borderId="18" xfId="34" applyFont="1" applyFill="1" applyBorder="1" applyAlignment="1" applyProtection="1">
      <alignment vertical="top" wrapText="1"/>
      <protection/>
    </xf>
    <xf numFmtId="165" fontId="67" fillId="0" borderId="18" xfId="34" applyFont="1" applyFill="1" applyBorder="1" applyAlignment="1" applyProtection="1">
      <alignment horizontal="center" vertical="top" wrapText="1"/>
      <protection/>
    </xf>
    <xf numFmtId="172" fontId="74" fillId="25" borderId="18" xfId="34" applyNumberFormat="1" applyFont="1" applyFill="1" applyBorder="1" applyAlignment="1" applyProtection="1">
      <alignment horizontal="center" vertical="center" wrapText="1"/>
      <protection/>
    </xf>
    <xf numFmtId="165" fontId="67" fillId="0" borderId="0" xfId="34" applyFont="1" applyFill="1" applyAlignment="1" applyProtection="1">
      <alignment horizontal="center" vertical="center"/>
      <protection/>
    </xf>
    <xf numFmtId="165" fontId="32" fillId="23" borderId="17" xfId="34" applyFont="1" applyFill="1" applyBorder="1" applyAlignment="1" applyProtection="1">
      <alignment horizontal="center" vertical="center"/>
      <protection/>
    </xf>
    <xf numFmtId="165" fontId="71" fillId="23" borderId="17" xfId="34" applyFont="1" applyFill="1" applyBorder="1" applyAlignment="1" applyProtection="1">
      <alignment horizontal="center" vertical="center"/>
      <protection/>
    </xf>
    <xf numFmtId="165" fontId="70" fillId="23" borderId="17" xfId="34" applyFont="1" applyFill="1" applyBorder="1" applyAlignment="1" applyProtection="1">
      <alignment horizontal="center" vertical="center" wrapText="1" shrinkToFit="1"/>
      <protection/>
    </xf>
    <xf numFmtId="165" fontId="75" fillId="0" borderId="0" xfId="34" applyFont="1" applyFill="1" applyBorder="1" applyAlignment="1" applyProtection="1">
      <alignment horizontal="left" vertical="center"/>
      <protection/>
    </xf>
    <xf numFmtId="169" fontId="65" fillId="0" borderId="0" xfId="55" applyNumberFormat="1" applyFont="1" applyFill="1" applyBorder="1" applyAlignment="1" applyProtection="1">
      <alignment horizontal="center" vertical="center"/>
      <protection/>
    </xf>
    <xf numFmtId="168" fontId="20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28" fillId="0" borderId="17" xfId="34" applyNumberFormat="1" applyFont="1" applyFill="1" applyBorder="1" applyAlignment="1" applyProtection="1">
      <alignment horizontal="left" vertical="center"/>
      <protection/>
    </xf>
    <xf numFmtId="173" fontId="28" fillId="0" borderId="18" xfId="34" applyNumberFormat="1" applyFont="1" applyFill="1" applyBorder="1" applyAlignment="1" applyProtection="1">
      <alignment horizontal="left" vertical="center"/>
      <protection/>
    </xf>
    <xf numFmtId="169" fontId="63" fillId="0" borderId="10" xfId="55" applyNumberFormat="1" applyFont="1" applyFill="1" applyBorder="1" applyAlignment="1" applyProtection="1">
      <alignment horizontal="center" vertical="center"/>
      <protection/>
    </xf>
    <xf numFmtId="169" fontId="63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68" fontId="20" fillId="0" borderId="22" xfId="34" applyNumberFormat="1" applyFont="1" applyFill="1" applyBorder="1" applyAlignment="1" applyProtection="1">
      <alignment horizontal="left" vertical="center"/>
      <protection/>
    </xf>
    <xf numFmtId="169" fontId="65" fillId="0" borderId="22" xfId="55" applyNumberFormat="1" applyFont="1" applyFill="1" applyBorder="1" applyAlignment="1" applyProtection="1">
      <alignment horizontal="center" vertical="center"/>
      <protection/>
    </xf>
    <xf numFmtId="164" fontId="6" fillId="0" borderId="22" xfId="67" applyNumberFormat="1" applyFont="1" applyFill="1" applyBorder="1" applyAlignment="1">
      <alignment horizontal="center" vertical="center" wrapText="1"/>
    </xf>
    <xf numFmtId="165" fontId="76" fillId="0" borderId="11" xfId="34" applyFont="1" applyFill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66" fontId="64" fillId="0" borderId="17" xfId="69" applyFont="1" applyFill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center" vertical="center" wrapText="1"/>
    </xf>
    <xf numFmtId="165" fontId="71" fillId="0" borderId="11" xfId="34" applyFont="1" applyFill="1" applyBorder="1" applyAlignment="1" applyProtection="1">
      <alignment vertical="center"/>
      <protection/>
    </xf>
    <xf numFmtId="165" fontId="76" fillId="0" borderId="11" xfId="34" applyFont="1" applyFill="1" applyBorder="1" applyAlignment="1" applyProtection="1">
      <alignment horizontal="left" vertical="center" wrapText="1"/>
      <protection/>
    </xf>
    <xf numFmtId="1" fontId="18" fillId="0" borderId="13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164" fontId="5" fillId="0" borderId="30" xfId="67" applyNumberFormat="1" applyFont="1" applyFill="1" applyBorder="1" applyAlignment="1">
      <alignment horizontal="center" vertical="center" wrapText="1"/>
    </xf>
    <xf numFmtId="164" fontId="5" fillId="0" borderId="31" xfId="67" applyNumberFormat="1" applyFont="1" applyFill="1" applyBorder="1" applyAlignment="1">
      <alignment horizontal="center" vertical="center" wrapText="1"/>
    </xf>
    <xf numFmtId="164" fontId="6" fillId="0" borderId="31" xfId="67" applyNumberFormat="1" applyFont="1" applyFill="1" applyBorder="1" applyAlignment="1">
      <alignment horizontal="center" vertical="center" wrapText="1"/>
    </xf>
    <xf numFmtId="164" fontId="5" fillId="0" borderId="32" xfId="6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3" fontId="28" fillId="0" borderId="0" xfId="34" applyNumberFormat="1" applyFont="1" applyFill="1" applyBorder="1" applyAlignment="1" applyProtection="1">
      <alignment horizontal="left" vertical="center"/>
      <protection/>
    </xf>
    <xf numFmtId="169" fontId="63" fillId="0" borderId="22" xfId="55" applyNumberFormat="1" applyFont="1" applyFill="1" applyBorder="1" applyAlignment="1" applyProtection="1">
      <alignment horizontal="center" vertical="center"/>
      <protection/>
    </xf>
    <xf numFmtId="164" fontId="5" fillId="0" borderId="22" xfId="67" applyNumberFormat="1" applyFont="1" applyFill="1" applyBorder="1" applyAlignment="1">
      <alignment horizontal="center" vertical="center" wrapText="1"/>
    </xf>
    <xf numFmtId="165" fontId="75" fillId="0" borderId="11" xfId="34" applyFont="1" applyFill="1" applyBorder="1" applyAlignment="1" applyProtection="1">
      <alignment horizontal="left" vertical="center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65" fontId="76" fillId="0" borderId="20" xfId="34" applyFont="1" applyFill="1" applyBorder="1" applyAlignment="1" applyProtection="1">
      <alignment horizontal="left" vertical="center"/>
      <protection/>
    </xf>
    <xf numFmtId="165" fontId="64" fillId="0" borderId="19" xfId="34" applyFont="1" applyFill="1" applyBorder="1" applyAlignment="1" applyProtection="1">
      <alignment horizontal="left" vertical="center"/>
      <protection/>
    </xf>
    <xf numFmtId="165" fontId="76" fillId="0" borderId="19" xfId="34" applyFont="1" applyFill="1" applyBorder="1" applyAlignment="1" applyProtection="1">
      <alignment horizontal="left" vertical="center"/>
      <protection/>
    </xf>
    <xf numFmtId="165" fontId="64" fillId="0" borderId="20" xfId="34" applyFont="1" applyFill="1" applyBorder="1" applyAlignment="1" applyProtection="1">
      <alignment horizontal="left" vertical="center"/>
      <protection/>
    </xf>
    <xf numFmtId="165" fontId="23" fillId="0" borderId="14" xfId="34" applyFont="1" applyFill="1" applyBorder="1" applyAlignment="1" applyProtection="1">
      <alignment horizontal="left" vertical="center"/>
      <protection/>
    </xf>
    <xf numFmtId="165" fontId="23" fillId="0" borderId="25" xfId="34" applyFont="1" applyFill="1" applyBorder="1" applyAlignment="1" applyProtection="1">
      <alignment horizontal="left" vertical="center"/>
      <protection/>
    </xf>
    <xf numFmtId="165" fontId="20" fillId="0" borderId="33" xfId="34" applyFont="1" applyFill="1" applyBorder="1" applyAlignment="1" applyProtection="1">
      <alignment horizontal="left" vertical="center"/>
      <protection/>
    </xf>
    <xf numFmtId="0" fontId="20" fillId="24" borderId="33" xfId="57" applyNumberFormat="1" applyFont="1" applyFill="1" applyBorder="1" applyAlignment="1">
      <alignment horizontal="left" vertical="center"/>
      <protection/>
    </xf>
    <xf numFmtId="165" fontId="64" fillId="0" borderId="33" xfId="34" applyFont="1" applyFill="1" applyBorder="1" applyAlignment="1" applyProtection="1">
      <alignment horizontal="left" vertical="center"/>
      <protection/>
    </xf>
    <xf numFmtId="165" fontId="76" fillId="0" borderId="15" xfId="34" applyFont="1" applyFill="1" applyBorder="1" applyAlignment="1" applyProtection="1">
      <alignment horizontal="left" vertical="center"/>
      <protection/>
    </xf>
    <xf numFmtId="165" fontId="76" fillId="0" borderId="14" xfId="34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3" fillId="24" borderId="33" xfId="57" applyNumberFormat="1" applyFont="1" applyFill="1" applyBorder="1" applyAlignment="1">
      <alignment horizontal="left" vertical="center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20" fillId="24" borderId="11" xfId="58" applyNumberFormat="1" applyFont="1" applyFill="1" applyBorder="1" applyAlignment="1">
      <alignment horizontal="left" vertical="center"/>
      <protection/>
    </xf>
    <xf numFmtId="0" fontId="23" fillId="24" borderId="11" xfId="58" applyNumberFormat="1" applyFont="1" applyFill="1" applyBorder="1" applyAlignment="1">
      <alignment horizontal="left" vertical="center"/>
      <protection/>
    </xf>
    <xf numFmtId="0" fontId="23" fillId="24" borderId="11" xfId="59" applyNumberFormat="1" applyFont="1" applyFill="1" applyBorder="1" applyAlignment="1">
      <alignment horizontal="left" vertical="center"/>
      <protection/>
    </xf>
    <xf numFmtId="0" fontId="20" fillId="24" borderId="11" xfId="59" applyNumberFormat="1" applyFont="1" applyFill="1" applyBorder="1" applyAlignment="1">
      <alignment horizontal="left" vertical="center"/>
      <protection/>
    </xf>
    <xf numFmtId="1" fontId="3" fillId="0" borderId="10" xfId="0" applyNumberFormat="1" applyFont="1" applyBorder="1" applyAlignment="1">
      <alignment horizontal="left" vertical="center" wrapText="1"/>
    </xf>
    <xf numFmtId="164" fontId="5" fillId="0" borderId="34" xfId="67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23" fillId="24" borderId="10" xfId="59" applyNumberFormat="1" applyFont="1" applyFill="1" applyBorder="1" applyAlignment="1">
      <alignment horizontal="left" vertical="center"/>
      <protection/>
    </xf>
    <xf numFmtId="0" fontId="8" fillId="0" borderId="34" xfId="0" applyFont="1" applyBorder="1" applyAlignment="1">
      <alignment horizontal="left" vertical="center" wrapText="1"/>
    </xf>
    <xf numFmtId="0" fontId="20" fillId="0" borderId="3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5" fontId="66" fillId="0" borderId="35" xfId="34" applyFont="1" applyFill="1" applyBorder="1" applyAlignment="1" applyProtection="1">
      <alignment horizontal="left" vertical="center" wrapText="1"/>
      <protection/>
    </xf>
    <xf numFmtId="165" fontId="66" fillId="0" borderId="33" xfId="34" applyFont="1" applyFill="1" applyBorder="1" applyAlignment="1" applyProtection="1">
      <alignment horizontal="left" vertical="center" wrapText="1"/>
      <protection/>
    </xf>
    <xf numFmtId="165" fontId="67" fillId="0" borderId="25" xfId="34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>
      <alignment horizontal="left" vertical="center" wrapText="1"/>
    </xf>
    <xf numFmtId="165" fontId="66" fillId="0" borderId="25" xfId="34" applyFont="1" applyFill="1" applyBorder="1" applyAlignment="1" applyProtection="1">
      <alignment horizontal="left" vertical="center" wrapText="1"/>
      <protection/>
    </xf>
    <xf numFmtId="167" fontId="63" fillId="0" borderId="13" xfId="34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distributed"/>
    </xf>
    <xf numFmtId="165" fontId="76" fillId="0" borderId="24" xfId="34" applyFont="1" applyFill="1" applyBorder="1" applyAlignment="1" applyProtection="1">
      <alignment horizontal="left" vertical="center"/>
      <protection/>
    </xf>
    <xf numFmtId="165" fontId="76" fillId="0" borderId="16" xfId="34" applyFont="1" applyFill="1" applyBorder="1" applyAlignment="1" applyProtection="1">
      <alignment horizontal="left" vertical="center"/>
      <protection/>
    </xf>
    <xf numFmtId="165" fontId="76" fillId="0" borderId="19" xfId="34" applyFont="1" applyFill="1" applyBorder="1" applyAlignment="1" applyProtection="1">
      <alignment horizontal="left" vertical="center" wrapText="1"/>
      <protection/>
    </xf>
    <xf numFmtId="165" fontId="28" fillId="0" borderId="11" xfId="34" applyFont="1" applyFill="1" applyBorder="1" applyAlignment="1" applyProtection="1">
      <alignment vertical="center"/>
      <protection/>
    </xf>
    <xf numFmtId="165" fontId="66" fillId="0" borderId="11" xfId="34" applyFont="1" applyFill="1" applyBorder="1" applyAlignment="1" applyProtection="1">
      <alignment horizontal="left" vertical="center"/>
      <protection/>
    </xf>
    <xf numFmtId="165" fontId="25" fillId="0" borderId="11" xfId="34" applyFont="1" applyFill="1" applyBorder="1" applyAlignment="1" applyProtection="1">
      <alignment vertical="center"/>
      <protection/>
    </xf>
    <xf numFmtId="165" fontId="25" fillId="0" borderId="11" xfId="33" applyFont="1" applyFill="1" applyBorder="1" applyAlignment="1" applyProtection="1">
      <alignment vertical="center"/>
      <protection/>
    </xf>
    <xf numFmtId="165" fontId="1" fillId="0" borderId="11" xfId="33" applyFont="1" applyFill="1" applyBorder="1" applyAlignment="1" applyProtection="1">
      <alignment vertical="center"/>
      <protection/>
    </xf>
    <xf numFmtId="165" fontId="25" fillId="0" borderId="11" xfId="34" applyFont="1" applyFill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165" fontId="66" fillId="0" borderId="10" xfId="34" applyFont="1" applyFill="1" applyBorder="1" applyAlignment="1" applyProtection="1">
      <alignment horizontal="left" vertical="center" wrapText="1"/>
      <protection/>
    </xf>
    <xf numFmtId="168" fontId="28" fillId="0" borderId="10" xfId="34" applyNumberFormat="1" applyFont="1" applyFill="1" applyBorder="1" applyAlignment="1" applyProtection="1">
      <alignment horizontal="left" vertical="center" wrapText="1"/>
      <protection/>
    </xf>
    <xf numFmtId="165" fontId="66" fillId="0" borderId="36" xfId="3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168" fontId="20" fillId="0" borderId="10" xfId="34" applyNumberFormat="1" applyFont="1" applyFill="1" applyBorder="1" applyAlignment="1" applyProtection="1">
      <alignment horizontal="left" vertical="center"/>
      <protection/>
    </xf>
    <xf numFmtId="165" fontId="27" fillId="0" borderId="0" xfId="33" applyFont="1" applyFill="1" applyBorder="1" applyAlignment="1" applyProtection="1">
      <alignment vertical="center"/>
      <protection/>
    </xf>
    <xf numFmtId="0" fontId="1" fillId="0" borderId="37" xfId="0" applyFont="1" applyBorder="1" applyAlignment="1">
      <alignment vertical="center" wrapText="1"/>
    </xf>
    <xf numFmtId="1" fontId="3" fillId="0" borderId="38" xfId="0" applyNumberFormat="1" applyFont="1" applyFill="1" applyBorder="1" applyAlignment="1">
      <alignment horizontal="left" vertical="center" wrapText="1"/>
    </xf>
    <xf numFmtId="165" fontId="25" fillId="0" borderId="38" xfId="33" applyFont="1" applyFill="1" applyBorder="1" applyAlignment="1" applyProtection="1">
      <alignment vertical="center"/>
      <protection/>
    </xf>
    <xf numFmtId="1" fontId="3" fillId="0" borderId="39" xfId="0" applyNumberFormat="1" applyFont="1" applyFill="1" applyBorder="1" applyAlignment="1">
      <alignment horizontal="left"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1" fontId="3" fillId="0" borderId="42" xfId="0" applyNumberFormat="1" applyFont="1" applyFill="1" applyBorder="1" applyAlignment="1">
      <alignment horizontal="left" vertical="center" wrapText="1"/>
    </xf>
    <xf numFmtId="165" fontId="66" fillId="24" borderId="33" xfId="34" applyFont="1" applyFill="1" applyBorder="1" applyAlignment="1" applyProtection="1">
      <alignment horizontal="left" vertical="center" wrapText="1"/>
      <protection/>
    </xf>
    <xf numFmtId="165" fontId="76" fillId="0" borderId="24" xfId="34" applyFont="1" applyFill="1" applyBorder="1" applyAlignment="1" applyProtection="1">
      <alignment horizontal="left" vertical="center" wrapText="1"/>
      <protection/>
    </xf>
    <xf numFmtId="165" fontId="64" fillId="0" borderId="33" xfId="34" applyFont="1" applyFill="1" applyBorder="1" applyAlignment="1" applyProtection="1">
      <alignment horizontal="left" vertical="center" wrapText="1"/>
      <protection/>
    </xf>
    <xf numFmtId="165" fontId="76" fillId="0" borderId="33" xfId="34" applyFont="1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>
      <alignment horizontal="left" vertical="center" wrapText="1"/>
    </xf>
    <xf numFmtId="0" fontId="23" fillId="24" borderId="11" xfId="56" applyNumberFormat="1" applyFont="1" applyFill="1" applyBorder="1" applyAlignment="1">
      <alignment horizontal="left" vertical="center"/>
      <protection/>
    </xf>
    <xf numFmtId="165" fontId="71" fillId="0" borderId="11" xfId="34" applyFont="1" applyFill="1" applyBorder="1" applyAlignment="1" applyProtection="1">
      <alignment horizontal="left" vertical="center"/>
      <protection/>
    </xf>
    <xf numFmtId="165" fontId="71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23" fillId="24" borderId="36" xfId="57" applyNumberFormat="1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0" fillId="0" borderId="11" xfId="59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49" fontId="28" fillId="0" borderId="11" xfId="34" applyNumberFormat="1" applyFont="1" applyFill="1" applyBorder="1" applyAlignment="1" applyProtection="1">
      <alignment horizontal="left" vertical="center" wrapText="1"/>
      <protection/>
    </xf>
    <xf numFmtId="0" fontId="16" fillId="0" borderId="43" xfId="0" applyFont="1" applyFill="1" applyBorder="1" applyAlignment="1" applyProtection="1">
      <alignment horizontal="left" vertical="center" wrapText="1"/>
      <protection/>
    </xf>
    <xf numFmtId="0" fontId="16" fillId="0" borderId="44" xfId="0" applyFont="1" applyFill="1" applyBorder="1" applyAlignment="1" applyProtection="1">
      <alignment horizontal="left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center" vertical="center" wrapText="1"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165" fontId="66" fillId="0" borderId="10" xfId="34" applyFont="1" applyFill="1" applyBorder="1" applyAlignment="1" applyProtection="1">
      <alignment horizontal="left" vertical="center"/>
      <protection/>
    </xf>
    <xf numFmtId="173" fontId="28" fillId="0" borderId="10" xfId="34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12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2" fillId="0" borderId="11" xfId="0" applyNumberFormat="1" applyFont="1" applyFill="1" applyBorder="1" applyAlignment="1">
      <alignment horizontal="center" vertical="distributed" wrapText="1"/>
    </xf>
    <xf numFmtId="1" fontId="12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63" fillId="0" borderId="11" xfId="55" applyNumberFormat="1" applyFont="1" applyFill="1" applyBorder="1" applyAlignment="1" applyProtection="1">
      <alignment horizontal="center" vertical="center"/>
      <protection/>
    </xf>
    <xf numFmtId="1" fontId="65" fillId="0" borderId="11" xfId="55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5" fontId="76" fillId="0" borderId="21" xfId="34" applyFont="1" applyFill="1" applyBorder="1" applyAlignment="1" applyProtection="1">
      <alignment horizontal="left" vertical="center"/>
      <protection/>
    </xf>
    <xf numFmtId="178" fontId="63" fillId="0" borderId="11" xfId="34" applyNumberFormat="1" applyFont="1" applyFill="1" applyBorder="1" applyAlignment="1" applyProtection="1">
      <alignment horizontal="right" vertical="center"/>
      <protection/>
    </xf>
    <xf numFmtId="178" fontId="63" fillId="0" borderId="46" xfId="34" applyNumberFormat="1" applyFont="1" applyFill="1" applyBorder="1" applyAlignment="1" applyProtection="1">
      <alignment horizontal="right" vertical="center"/>
      <protection/>
    </xf>
    <xf numFmtId="178" fontId="65" fillId="0" borderId="11" xfId="34" applyNumberFormat="1" applyFont="1" applyFill="1" applyBorder="1" applyAlignment="1" applyProtection="1">
      <alignment horizontal="right" vertical="center"/>
      <protection/>
    </xf>
    <xf numFmtId="178" fontId="65" fillId="0" borderId="46" xfId="34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 wrapText="1"/>
      <protection/>
    </xf>
    <xf numFmtId="178" fontId="19" fillId="0" borderId="11" xfId="0" applyNumberFormat="1" applyFont="1" applyFill="1" applyBorder="1" applyAlignment="1" applyProtection="1">
      <alignment horizontal="right" vertical="center" wrapText="1"/>
      <protection/>
    </xf>
    <xf numFmtId="178" fontId="63" fillId="22" borderId="46" xfId="34" applyNumberFormat="1" applyFont="1" applyFill="1" applyBorder="1" applyAlignment="1" applyProtection="1">
      <alignment horizontal="right" vertical="center"/>
      <protection/>
    </xf>
    <xf numFmtId="178" fontId="65" fillId="22" borderId="46" xfId="34" applyNumberFormat="1" applyFont="1" applyFill="1" applyBorder="1" applyAlignment="1" applyProtection="1">
      <alignment horizontal="right" vertical="center"/>
      <protection/>
    </xf>
    <xf numFmtId="178" fontId="18" fillId="22" borderId="11" xfId="0" applyNumberFormat="1" applyFont="1" applyFill="1" applyBorder="1" applyAlignment="1" applyProtection="1">
      <alignment horizontal="right" vertical="center" wrapText="1"/>
      <protection/>
    </xf>
    <xf numFmtId="178" fontId="19" fillId="22" borderId="11" xfId="0" applyNumberFormat="1" applyFont="1" applyFill="1" applyBorder="1" applyAlignment="1" applyProtection="1">
      <alignment horizontal="right" vertical="center" wrapText="1"/>
      <protection/>
    </xf>
    <xf numFmtId="0" fontId="78" fillId="0" borderId="47" xfId="0" applyFont="1" applyFill="1" applyBorder="1" applyAlignment="1" applyProtection="1">
      <alignment horizontal="center" vertical="center" wrapText="1"/>
      <protection/>
    </xf>
    <xf numFmtId="165" fontId="43" fillId="0" borderId="0" xfId="34" applyFont="1" applyFill="1" applyAlignment="1" applyProtection="1">
      <alignment/>
      <protection/>
    </xf>
    <xf numFmtId="0" fontId="81" fillId="0" borderId="0" xfId="0" applyFont="1" applyFill="1" applyBorder="1" applyAlignment="1">
      <alignment vertical="center" wrapText="1"/>
    </xf>
    <xf numFmtId="2" fontId="81" fillId="0" borderId="0" xfId="0" applyNumberFormat="1" applyFont="1" applyFill="1" applyBorder="1" applyAlignment="1">
      <alignment vertical="center" wrapText="1"/>
    </xf>
    <xf numFmtId="178" fontId="18" fillId="0" borderId="10" xfId="0" applyNumberFormat="1" applyFont="1" applyFill="1" applyBorder="1" applyAlignment="1" applyProtection="1">
      <alignment horizontal="right" vertical="center" wrapText="1"/>
      <protection/>
    </xf>
    <xf numFmtId="178" fontId="18" fillId="22" borderId="10" xfId="0" applyNumberFormat="1" applyFont="1" applyFill="1" applyBorder="1" applyAlignment="1" applyProtection="1">
      <alignment horizontal="right" vertical="center" wrapText="1"/>
      <protection/>
    </xf>
    <xf numFmtId="178" fontId="19" fillId="0" borderId="10" xfId="0" applyNumberFormat="1" applyFont="1" applyFill="1" applyBorder="1" applyAlignment="1" applyProtection="1">
      <alignment horizontal="right" vertical="center" wrapText="1"/>
      <protection/>
    </xf>
    <xf numFmtId="178" fontId="19" fillId="22" borderId="10" xfId="0" applyNumberFormat="1" applyFont="1" applyFill="1" applyBorder="1" applyAlignment="1" applyProtection="1">
      <alignment horizontal="right" vertical="center" wrapText="1"/>
      <protection/>
    </xf>
    <xf numFmtId="1" fontId="18" fillId="0" borderId="10" xfId="0" applyNumberFormat="1" applyFont="1" applyFill="1" applyBorder="1" applyAlignment="1" applyProtection="1">
      <alignment horizontal="right" vertical="center" wrapText="1"/>
      <protection/>
    </xf>
    <xf numFmtId="1" fontId="19" fillId="0" borderId="11" xfId="0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Fill="1" applyBorder="1" applyAlignment="1" applyProtection="1">
      <alignment horizontal="right" vertical="center" wrapText="1"/>
      <protection/>
    </xf>
    <xf numFmtId="1" fontId="18" fillId="0" borderId="34" xfId="0" applyNumberFormat="1" applyFont="1" applyFill="1" applyBorder="1" applyAlignment="1" applyProtection="1">
      <alignment horizontal="right" vertical="center" wrapText="1"/>
      <protection/>
    </xf>
    <xf numFmtId="1" fontId="18" fillId="0" borderId="13" xfId="0" applyNumberFormat="1" applyFont="1" applyFill="1" applyBorder="1" applyAlignment="1" applyProtection="1">
      <alignment horizontal="right" vertical="center" wrapText="1"/>
      <protection/>
    </xf>
    <xf numFmtId="1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Border="1" applyAlignment="1">
      <alignment horizontal="right" vertical="center" wrapText="1"/>
    </xf>
    <xf numFmtId="1" fontId="18" fillId="0" borderId="48" xfId="0" applyNumberFormat="1" applyFont="1" applyFill="1" applyBorder="1" applyAlignment="1" applyProtection="1">
      <alignment horizontal="right" vertical="center" wrapText="1"/>
      <protection/>
    </xf>
    <xf numFmtId="1" fontId="19" fillId="0" borderId="48" xfId="0" applyNumberFormat="1" applyFont="1" applyFill="1" applyBorder="1" applyAlignment="1" applyProtection="1">
      <alignment horizontal="right" vertical="center" wrapText="1"/>
      <protection/>
    </xf>
    <xf numFmtId="167" fontId="63" fillId="0" borderId="49" xfId="34" applyNumberFormat="1" applyFont="1" applyFill="1" applyBorder="1" applyAlignment="1" applyProtection="1">
      <alignment horizontal="right" vertical="center"/>
      <protection/>
    </xf>
    <xf numFmtId="167" fontId="63" fillId="26" borderId="50" xfId="34" applyNumberFormat="1" applyFont="1" applyFill="1" applyBorder="1" applyAlignment="1" applyProtection="1">
      <alignment horizontal="right" vertical="center"/>
      <protection/>
    </xf>
    <xf numFmtId="167" fontId="63" fillId="0" borderId="50" xfId="34" applyNumberFormat="1" applyFont="1" applyFill="1" applyBorder="1" applyAlignment="1" applyProtection="1">
      <alignment horizontal="right" vertical="center"/>
      <protection/>
    </xf>
    <xf numFmtId="167" fontId="65" fillId="0" borderId="48" xfId="34" applyNumberFormat="1" applyFont="1" applyFill="1" applyBorder="1" applyAlignment="1" applyProtection="1">
      <alignment horizontal="right" vertical="center"/>
      <protection/>
    </xf>
    <xf numFmtId="1" fontId="63" fillId="26" borderId="49" xfId="34" applyNumberFormat="1" applyFont="1" applyFill="1" applyBorder="1" applyAlignment="1" applyProtection="1">
      <alignment horizontal="right" vertical="center"/>
      <protection/>
    </xf>
    <xf numFmtId="1" fontId="65" fillId="26" borderId="49" xfId="34" applyNumberFormat="1" applyFont="1" applyFill="1" applyBorder="1" applyAlignment="1" applyProtection="1">
      <alignment horizontal="right" vertical="center"/>
      <protection/>
    </xf>
    <xf numFmtId="1" fontId="65" fillId="0" borderId="48" xfId="34" applyNumberFormat="1" applyFont="1" applyFill="1" applyBorder="1" applyAlignment="1" applyProtection="1">
      <alignment horizontal="right" vertical="center" wrapText="1"/>
      <protection/>
    </xf>
    <xf numFmtId="1" fontId="65" fillId="0" borderId="51" xfId="34" applyNumberFormat="1" applyFont="1" applyFill="1" applyBorder="1" applyAlignment="1" applyProtection="1">
      <alignment horizontal="right" vertical="center"/>
      <protection/>
    </xf>
    <xf numFmtId="1" fontId="63" fillId="0" borderId="52" xfId="34" applyNumberFormat="1" applyFont="1" applyFill="1" applyBorder="1" applyAlignment="1" applyProtection="1">
      <alignment horizontal="right" vertical="center" wrapText="1"/>
      <protection/>
    </xf>
    <xf numFmtId="1" fontId="65" fillId="26" borderId="48" xfId="34" applyNumberFormat="1" applyFont="1" applyFill="1" applyBorder="1" applyAlignment="1" applyProtection="1">
      <alignment horizontal="right" vertical="center"/>
      <protection/>
    </xf>
    <xf numFmtId="1" fontId="63" fillId="0" borderId="48" xfId="34" applyNumberFormat="1" applyFont="1" applyFill="1" applyBorder="1" applyAlignment="1" applyProtection="1">
      <alignment horizontal="right" vertical="center"/>
      <protection/>
    </xf>
    <xf numFmtId="1" fontId="65" fillId="0" borderId="48" xfId="34" applyNumberFormat="1" applyFont="1" applyFill="1" applyBorder="1" applyAlignment="1" applyProtection="1">
      <alignment horizontal="right" vertical="center"/>
      <protection/>
    </xf>
    <xf numFmtId="1" fontId="63" fillId="0" borderId="48" xfId="34" applyNumberFormat="1" applyFont="1" applyFill="1" applyBorder="1" applyAlignment="1" applyProtection="1">
      <alignment horizontal="right" vertical="center" wrapText="1"/>
      <protection/>
    </xf>
    <xf numFmtId="1" fontId="63" fillId="0" borderId="50" xfId="34" applyNumberFormat="1" applyFont="1" applyFill="1" applyBorder="1" applyAlignment="1" applyProtection="1">
      <alignment horizontal="right" vertical="center"/>
      <protection/>
    </xf>
    <xf numFmtId="1" fontId="63" fillId="0" borderId="49" xfId="34" applyNumberFormat="1" applyFont="1" applyFill="1" applyBorder="1" applyAlignment="1" applyProtection="1">
      <alignment horizontal="right" vertical="center"/>
      <protection/>
    </xf>
    <xf numFmtId="1" fontId="65" fillId="0" borderId="53" xfId="34" applyNumberFormat="1" applyFont="1" applyFill="1" applyBorder="1" applyAlignment="1" applyProtection="1">
      <alignment horizontal="right" vertical="center"/>
      <protection/>
    </xf>
    <xf numFmtId="1" fontId="63" fillId="26" borderId="48" xfId="34" applyNumberFormat="1" applyFont="1" applyFill="1" applyBorder="1" applyAlignment="1" applyProtection="1">
      <alignment horizontal="right" vertical="center"/>
      <protection/>
    </xf>
    <xf numFmtId="1" fontId="27" fillId="2" borderId="11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178" fontId="18" fillId="22" borderId="10" xfId="0" applyNumberFormat="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vertical="center" wrapText="1"/>
    </xf>
    <xf numFmtId="1" fontId="77" fillId="0" borderId="10" xfId="0" applyNumberFormat="1" applyFont="1" applyFill="1" applyBorder="1" applyAlignment="1" applyProtection="1">
      <alignment horizontal="right" vertical="center" wrapText="1"/>
      <protection/>
    </xf>
    <xf numFmtId="178" fontId="19" fillId="0" borderId="54" xfId="0" applyNumberFormat="1" applyFont="1" applyFill="1" applyBorder="1" applyAlignment="1" applyProtection="1">
      <alignment horizontal="right" vertical="center" wrapText="1"/>
      <protection/>
    </xf>
    <xf numFmtId="178" fontId="19" fillId="22" borderId="54" xfId="0" applyNumberFormat="1" applyFont="1" applyFill="1" applyBorder="1" applyAlignment="1" applyProtection="1">
      <alignment horizontal="right" vertical="center" wrapText="1"/>
      <protection/>
    </xf>
    <xf numFmtId="1" fontId="12" fillId="0" borderId="10" xfId="0" applyNumberFormat="1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1" fontId="12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1" fontId="18" fillId="0" borderId="11" xfId="0" applyNumberFormat="1" applyFont="1" applyFill="1" applyBorder="1" applyAlignment="1" applyProtection="1">
      <alignment vertical="center" wrapText="1"/>
      <protection/>
    </xf>
    <xf numFmtId="178" fontId="18" fillId="0" borderId="11" xfId="0" applyNumberFormat="1" applyFont="1" applyFill="1" applyBorder="1" applyAlignment="1" applyProtection="1">
      <alignment vertical="center" wrapText="1"/>
      <protection/>
    </xf>
    <xf numFmtId="178" fontId="18" fillId="0" borderId="10" xfId="0" applyNumberFormat="1" applyFont="1" applyFill="1" applyBorder="1" applyAlignment="1" applyProtection="1">
      <alignment vertical="center" wrapText="1"/>
      <protection/>
    </xf>
    <xf numFmtId="1" fontId="19" fillId="0" borderId="11" xfId="0" applyNumberFormat="1" applyFont="1" applyFill="1" applyBorder="1" applyAlignment="1" applyProtection="1">
      <alignment vertical="center" wrapText="1"/>
      <protection/>
    </xf>
    <xf numFmtId="178" fontId="19" fillId="0" borderId="11" xfId="0" applyNumberFormat="1" applyFont="1" applyFill="1" applyBorder="1" applyAlignment="1" applyProtection="1">
      <alignment vertical="center" wrapText="1"/>
      <protection/>
    </xf>
    <xf numFmtId="178" fontId="18" fillId="22" borderId="10" xfId="0" applyNumberFormat="1" applyFont="1" applyFill="1" applyBorder="1" applyAlignment="1" applyProtection="1">
      <alignment vertical="center" wrapText="1"/>
      <protection/>
    </xf>
    <xf numFmtId="178" fontId="19" fillId="22" borderId="10" xfId="0" applyNumberFormat="1" applyFont="1" applyFill="1" applyBorder="1" applyAlignment="1" applyProtection="1">
      <alignment vertical="center" wrapText="1"/>
      <protection/>
    </xf>
    <xf numFmtId="178" fontId="12" fillId="0" borderId="10" xfId="0" applyNumberFormat="1" applyFont="1" applyFill="1" applyBorder="1" applyAlignment="1">
      <alignment horizontal="right" vertical="center" wrapText="1"/>
    </xf>
    <xf numFmtId="178" fontId="24" fillId="0" borderId="10" xfId="0" applyNumberFormat="1" applyFont="1" applyFill="1" applyBorder="1" applyAlignment="1">
      <alignment horizontal="right" vertical="center" wrapText="1"/>
    </xf>
    <xf numFmtId="178" fontId="12" fillId="22" borderId="10" xfId="0" applyNumberFormat="1" applyFont="1" applyFill="1" applyBorder="1" applyAlignment="1">
      <alignment horizontal="right" vertical="center" wrapText="1"/>
    </xf>
    <xf numFmtId="178" fontId="24" fillId="22" borderId="10" xfId="0" applyNumberFormat="1" applyFont="1" applyFill="1" applyBorder="1" applyAlignment="1">
      <alignment horizontal="right" vertical="center" wrapText="1"/>
    </xf>
    <xf numFmtId="178" fontId="24" fillId="0" borderId="11" xfId="0" applyNumberFormat="1" applyFont="1" applyBorder="1" applyAlignment="1">
      <alignment horizontal="right" vertical="center" wrapText="1"/>
    </xf>
    <xf numFmtId="178" fontId="24" fillId="22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distributed" wrapText="1"/>
    </xf>
    <xf numFmtId="178" fontId="24" fillId="0" borderId="11" xfId="0" applyNumberFormat="1" applyFont="1" applyBorder="1" applyAlignment="1">
      <alignment horizontal="right" vertical="distributed" wrapText="1"/>
    </xf>
    <xf numFmtId="178" fontId="12" fillId="22" borderId="11" xfId="0" applyNumberFormat="1" applyFont="1" applyFill="1" applyBorder="1" applyAlignment="1">
      <alignment horizontal="right" vertical="distributed" wrapText="1"/>
    </xf>
    <xf numFmtId="178" fontId="24" fillId="22" borderId="11" xfId="0" applyNumberFormat="1" applyFont="1" applyFill="1" applyBorder="1" applyAlignment="1">
      <alignment horizontal="right" vertical="distributed" wrapText="1"/>
    </xf>
    <xf numFmtId="178" fontId="12" fillId="0" borderId="11" xfId="0" applyNumberFormat="1" applyFont="1" applyFill="1" applyBorder="1" applyAlignment="1">
      <alignment horizontal="right" vertical="distributed" wrapText="1"/>
    </xf>
    <xf numFmtId="178" fontId="24" fillId="0" borderId="11" xfId="0" applyNumberFormat="1" applyFont="1" applyFill="1" applyBorder="1" applyAlignment="1">
      <alignment horizontal="right" vertical="distributed" wrapText="1"/>
    </xf>
    <xf numFmtId="0" fontId="78" fillId="0" borderId="48" xfId="0" applyFont="1" applyFill="1" applyBorder="1" applyAlignment="1" applyProtection="1">
      <alignment horizontal="center" vertical="center" wrapText="1"/>
      <protection/>
    </xf>
    <xf numFmtId="0" fontId="78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5" fontId="28" fillId="0" borderId="18" xfId="34" applyFont="1" applyFill="1" applyBorder="1" applyAlignment="1" applyProtection="1">
      <alignment horizontal="right"/>
      <protection/>
    </xf>
    <xf numFmtId="165" fontId="28" fillId="0" borderId="11" xfId="34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left" vertical="center" wrapText="1"/>
    </xf>
    <xf numFmtId="0" fontId="1" fillId="5" borderId="0" xfId="0" applyFont="1" applyFill="1" applyAlignment="1">
      <alignment horizontal="centerContinuous" vertical="center" wrapText="1"/>
    </xf>
    <xf numFmtId="43" fontId="2" fillId="5" borderId="0" xfId="67" applyFont="1" applyFill="1" applyAlignment="1">
      <alignment horizontal="centerContinuous" vertical="center" wrapText="1"/>
    </xf>
    <xf numFmtId="164" fontId="3" fillId="5" borderId="0" xfId="0" applyNumberFormat="1" applyFont="1" applyFill="1" applyBorder="1" applyAlignment="1">
      <alignment horizontal="centerContinuous" vertical="center" wrapText="1"/>
    </xf>
    <xf numFmtId="0" fontId="84" fillId="5" borderId="0" xfId="0" applyFont="1" applyFill="1" applyAlignment="1">
      <alignment horizontal="centerContinuous" vertical="center" wrapText="1"/>
    </xf>
    <xf numFmtId="167" fontId="63" fillId="0" borderId="49" xfId="34" applyNumberFormat="1" applyFont="1" applyFill="1" applyBorder="1" applyAlignment="1" applyProtection="1">
      <alignment horizontal="center" vertical="center"/>
      <protection/>
    </xf>
    <xf numFmtId="167" fontId="63" fillId="0" borderId="50" xfId="34" applyNumberFormat="1" applyFont="1" applyFill="1" applyBorder="1" applyAlignment="1" applyProtection="1">
      <alignment horizontal="center" vertical="center"/>
      <protection/>
    </xf>
    <xf numFmtId="170" fontId="67" fillId="0" borderId="50" xfId="34" applyNumberFormat="1" applyFont="1" applyFill="1" applyBorder="1" applyAlignment="1" applyProtection="1">
      <alignment horizontal="center" vertical="center" wrapText="1"/>
      <protection/>
    </xf>
    <xf numFmtId="168" fontId="28" fillId="0" borderId="56" xfId="34" applyNumberFormat="1" applyFont="1" applyFill="1" applyBorder="1" applyAlignment="1" applyProtection="1">
      <alignment horizontal="left" vertical="center" wrapText="1"/>
      <protection/>
    </xf>
    <xf numFmtId="168" fontId="28" fillId="0" borderId="57" xfId="34" applyNumberFormat="1" applyFont="1" applyFill="1" applyBorder="1" applyAlignment="1" applyProtection="1">
      <alignment horizontal="left" vertical="center" wrapText="1"/>
      <protection/>
    </xf>
    <xf numFmtId="168" fontId="28" fillId="0" borderId="58" xfId="34" applyNumberFormat="1" applyFont="1" applyFill="1" applyBorder="1" applyAlignment="1" applyProtection="1">
      <alignment horizontal="left" vertical="center" wrapText="1"/>
      <protection/>
    </xf>
    <xf numFmtId="178" fontId="63" fillId="22" borderId="11" xfId="34" applyNumberFormat="1" applyFont="1" applyFill="1" applyBorder="1" applyAlignment="1" applyProtection="1">
      <alignment horizontal="right" vertical="center"/>
      <protection/>
    </xf>
    <xf numFmtId="178" fontId="65" fillId="22" borderId="11" xfId="34" applyNumberFormat="1" applyFont="1" applyFill="1" applyBorder="1" applyAlignment="1" applyProtection="1">
      <alignment horizontal="right" vertical="center"/>
      <protection/>
    </xf>
    <xf numFmtId="179" fontId="68" fillId="0" borderId="56" xfId="55" applyNumberFormat="1" applyFont="1" applyFill="1" applyBorder="1" applyAlignment="1" applyProtection="1">
      <alignment horizontal="right" vertical="center"/>
      <protection/>
    </xf>
    <xf numFmtId="179" fontId="68" fillId="22" borderId="56" xfId="55" applyNumberFormat="1" applyFont="1" applyFill="1" applyBorder="1" applyAlignment="1" applyProtection="1">
      <alignment horizontal="right" vertical="center"/>
      <protection/>
    </xf>
    <xf numFmtId="179" fontId="63" fillId="0" borderId="11" xfId="34" applyNumberFormat="1" applyFont="1" applyFill="1" applyBorder="1" applyAlignment="1" applyProtection="1">
      <alignment horizontal="right" vertical="center"/>
      <protection/>
    </xf>
    <xf numFmtId="179" fontId="63" fillId="22" borderId="11" xfId="34" applyNumberFormat="1" applyFont="1" applyFill="1" applyBorder="1" applyAlignment="1" applyProtection="1">
      <alignment horizontal="right" vertical="center"/>
      <protection/>
    </xf>
    <xf numFmtId="178" fontId="63" fillId="0" borderId="11" xfId="55" applyNumberFormat="1" applyFont="1" applyFill="1" applyBorder="1" applyAlignment="1" applyProtection="1">
      <alignment horizontal="right" vertical="center"/>
      <protection/>
    </xf>
    <xf numFmtId="178" fontId="63" fillId="0" borderId="56" xfId="55" applyNumberFormat="1" applyFont="1" applyFill="1" applyBorder="1" applyAlignment="1" applyProtection="1">
      <alignment horizontal="right" vertical="center"/>
      <protection/>
    </xf>
    <xf numFmtId="178" fontId="63" fillId="22" borderId="11" xfId="55" applyNumberFormat="1" applyFont="1" applyFill="1" applyBorder="1" applyAlignment="1" applyProtection="1">
      <alignment horizontal="right" vertical="center"/>
      <protection/>
    </xf>
    <xf numFmtId="178" fontId="63" fillId="22" borderId="56" xfId="55" applyNumberFormat="1" applyFont="1" applyFill="1" applyBorder="1" applyAlignment="1" applyProtection="1">
      <alignment horizontal="right" vertical="center"/>
      <protection/>
    </xf>
    <xf numFmtId="178" fontId="65" fillId="0" borderId="11" xfId="55" applyNumberFormat="1" applyFont="1" applyFill="1" applyBorder="1" applyAlignment="1" applyProtection="1">
      <alignment horizontal="right" vertical="center"/>
      <protection/>
    </xf>
    <xf numFmtId="178" fontId="65" fillId="22" borderId="11" xfId="55" applyNumberFormat="1" applyFont="1" applyFill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>
      <alignment horizontal="right" vertical="center" wrapText="1"/>
    </xf>
    <xf numFmtId="178" fontId="24" fillId="0" borderId="11" xfId="0" applyNumberFormat="1" applyFont="1" applyBorder="1" applyAlignment="1">
      <alignment horizontal="right" vertical="center" wrapText="1"/>
    </xf>
    <xf numFmtId="178" fontId="18" fillId="0" borderId="54" xfId="0" applyNumberFormat="1" applyFont="1" applyFill="1" applyBorder="1" applyAlignment="1">
      <alignment horizontal="right" vertical="center" wrapText="1"/>
    </xf>
    <xf numFmtId="178" fontId="12" fillId="22" borderId="11" xfId="0" applyNumberFormat="1" applyFont="1" applyFill="1" applyBorder="1" applyAlignment="1">
      <alignment horizontal="right" vertical="center" wrapText="1"/>
    </xf>
    <xf numFmtId="178" fontId="24" fillId="22" borderId="11" xfId="0" applyNumberFormat="1" applyFont="1" applyFill="1" applyBorder="1" applyAlignment="1">
      <alignment horizontal="right" vertical="center" wrapText="1"/>
    </xf>
    <xf numFmtId="178" fontId="18" fillId="22" borderId="54" xfId="0" applyNumberFormat="1" applyFont="1" applyFill="1" applyBorder="1" applyAlignment="1">
      <alignment horizontal="right" vertical="center" wrapText="1"/>
    </xf>
    <xf numFmtId="178" fontId="63" fillId="0" borderId="11" xfId="0" applyNumberFormat="1" applyFont="1" applyBorder="1" applyAlignment="1">
      <alignment horizontal="right" vertical="center" wrapText="1"/>
    </xf>
    <xf numFmtId="178" fontId="63" fillId="22" borderId="11" xfId="0" applyNumberFormat="1" applyFont="1" applyFill="1" applyBorder="1" applyAlignment="1">
      <alignment horizontal="right" vertical="center" wrapText="1"/>
    </xf>
    <xf numFmtId="178" fontId="12" fillId="0" borderId="10" xfId="0" applyNumberFormat="1" applyFont="1" applyBorder="1" applyAlignment="1">
      <alignment horizontal="right" vertical="center" wrapText="1"/>
    </xf>
    <xf numFmtId="178" fontId="18" fillId="0" borderId="11" xfId="0" applyNumberFormat="1" applyFont="1" applyFill="1" applyBorder="1" applyAlignment="1">
      <alignment horizontal="right" vertical="center" wrapText="1"/>
    </xf>
    <xf numFmtId="178" fontId="18" fillId="22" borderId="11" xfId="0" applyNumberFormat="1" applyFont="1" applyFill="1" applyBorder="1" applyAlignment="1">
      <alignment horizontal="right" vertical="center" wrapText="1"/>
    </xf>
    <xf numFmtId="167" fontId="63" fillId="0" borderId="59" xfId="34" applyNumberFormat="1" applyFont="1" applyFill="1" applyBorder="1" applyAlignment="1" applyProtection="1">
      <alignment horizontal="center" vertical="center"/>
      <protection/>
    </xf>
    <xf numFmtId="167" fontId="63" fillId="0" borderId="51" xfId="34" applyNumberFormat="1" applyFont="1" applyFill="1" applyBorder="1" applyAlignment="1" applyProtection="1">
      <alignment horizontal="center" vertical="center"/>
      <protection/>
    </xf>
    <xf numFmtId="168" fontId="20" fillId="0" borderId="56" xfId="34" applyNumberFormat="1" applyFont="1" applyFill="1" applyBorder="1" applyAlignment="1" applyProtection="1">
      <alignment horizontal="left" vertical="center"/>
      <protection/>
    </xf>
    <xf numFmtId="168" fontId="20" fillId="0" borderId="57" xfId="34" applyNumberFormat="1" applyFont="1" applyFill="1" applyBorder="1" applyAlignment="1" applyProtection="1">
      <alignment horizontal="left" vertical="center"/>
      <protection/>
    </xf>
    <xf numFmtId="178" fontId="63" fillId="0" borderId="10" xfId="55" applyNumberFormat="1" applyFont="1" applyFill="1" applyBorder="1" applyAlignment="1" applyProtection="1">
      <alignment horizontal="right" vertical="center"/>
      <protection/>
    </xf>
    <xf numFmtId="167" fontId="65" fillId="0" borderId="51" xfId="34" applyNumberFormat="1" applyFont="1" applyFill="1" applyBorder="1" applyAlignment="1" applyProtection="1">
      <alignment horizontal="center" vertical="center"/>
      <protection/>
    </xf>
    <xf numFmtId="167" fontId="63" fillId="0" borderId="52" xfId="34" applyNumberFormat="1" applyFont="1" applyFill="1" applyBorder="1" applyAlignment="1" applyProtection="1">
      <alignment horizontal="center" vertical="center"/>
      <protection/>
    </xf>
    <xf numFmtId="167" fontId="63" fillId="0" borderId="48" xfId="34" applyNumberFormat="1" applyFont="1" applyFill="1" applyBorder="1" applyAlignment="1" applyProtection="1">
      <alignment horizontal="center" vertical="center"/>
      <protection/>
    </xf>
    <xf numFmtId="167" fontId="63" fillId="0" borderId="60" xfId="34" applyNumberFormat="1" applyFont="1" applyFill="1" applyBorder="1" applyAlignment="1" applyProtection="1">
      <alignment horizontal="center" vertical="center"/>
      <protection/>
    </xf>
    <xf numFmtId="173" fontId="28" fillId="0" borderId="61" xfId="34" applyNumberFormat="1" applyFont="1" applyFill="1" applyBorder="1" applyAlignment="1" applyProtection="1">
      <alignment horizontal="left" vertical="center"/>
      <protection/>
    </xf>
    <xf numFmtId="173" fontId="28" fillId="0" borderId="62" xfId="34" applyNumberFormat="1" applyFont="1" applyFill="1" applyBorder="1" applyAlignment="1" applyProtection="1">
      <alignment horizontal="left" vertical="center"/>
      <protection/>
    </xf>
    <xf numFmtId="173" fontId="28" fillId="0" borderId="57" xfId="34" applyNumberFormat="1" applyFont="1" applyFill="1" applyBorder="1" applyAlignment="1" applyProtection="1">
      <alignment horizontal="left" vertical="center"/>
      <protection/>
    </xf>
    <xf numFmtId="173" fontId="28" fillId="0" borderId="63" xfId="34" applyNumberFormat="1" applyFont="1" applyFill="1" applyBorder="1" applyAlignment="1" applyProtection="1">
      <alignment horizontal="left" vertical="center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178" fontId="63" fillId="22" borderId="10" xfId="55" applyNumberFormat="1" applyFont="1" applyFill="1" applyBorder="1" applyAlignment="1" applyProtection="1">
      <alignment horizontal="right" vertical="center"/>
      <protection/>
    </xf>
    <xf numFmtId="165" fontId="28" fillId="0" borderId="65" xfId="34" applyFont="1" applyFill="1" applyBorder="1" applyAlignment="1" applyProtection="1">
      <alignment horizontal="center"/>
      <protection/>
    </xf>
    <xf numFmtId="165" fontId="28" fillId="0" borderId="66" xfId="34" applyFont="1" applyFill="1" applyBorder="1" applyAlignment="1" applyProtection="1">
      <alignment horizontal="center"/>
      <protection/>
    </xf>
    <xf numFmtId="165" fontId="28" fillId="0" borderId="53" xfId="34" applyFont="1" applyFill="1" applyBorder="1" applyAlignment="1" applyProtection="1">
      <alignment horizontal="center" vertical="center"/>
      <protection/>
    </xf>
    <xf numFmtId="169" fontId="70" fillId="0" borderId="57" xfId="34" applyNumberFormat="1" applyFont="1" applyFill="1" applyBorder="1" applyAlignment="1" applyProtection="1">
      <alignment horizontal="center"/>
      <protection/>
    </xf>
    <xf numFmtId="165" fontId="28" fillId="0" borderId="50" xfId="34" applyFont="1" applyFill="1" applyBorder="1" applyAlignment="1" applyProtection="1">
      <alignment horizontal="center"/>
      <protection/>
    </xf>
    <xf numFmtId="49" fontId="70" fillId="0" borderId="57" xfId="34" applyNumberFormat="1" applyFont="1" applyFill="1" applyBorder="1" applyAlignment="1" applyProtection="1">
      <alignment horizontal="center"/>
      <protection/>
    </xf>
    <xf numFmtId="165" fontId="28" fillId="0" borderId="52" xfId="34" applyFont="1" applyFill="1" applyBorder="1" applyAlignment="1" applyProtection="1">
      <alignment horizontal="center"/>
      <protection/>
    </xf>
    <xf numFmtId="1" fontId="67" fillId="0" borderId="18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165" fontId="71" fillId="0" borderId="0" xfId="34" applyFont="1" applyFill="1" applyBorder="1" applyAlignment="1" applyProtection="1">
      <alignment/>
      <protection/>
    </xf>
    <xf numFmtId="165" fontId="28" fillId="0" borderId="67" xfId="34" applyFont="1" applyFill="1" applyBorder="1" applyAlignment="1" applyProtection="1">
      <alignment horizontal="center"/>
      <protection/>
    </xf>
    <xf numFmtId="181" fontId="71" fillId="0" borderId="18" xfId="34" applyNumberFormat="1" applyFont="1" applyFill="1" applyBorder="1" applyAlignment="1" applyProtection="1">
      <alignment horizontal="right"/>
      <protection/>
    </xf>
    <xf numFmtId="183" fontId="71" fillId="0" borderId="0" xfId="34" applyNumberFormat="1" applyFont="1" applyFill="1" applyAlignment="1" applyProtection="1">
      <alignment horizontal="right"/>
      <protection/>
    </xf>
    <xf numFmtId="181" fontId="71" fillId="0" borderId="11" xfId="34" applyNumberFormat="1" applyFont="1" applyFill="1" applyBorder="1" applyAlignment="1" applyProtection="1">
      <alignment horizontal="right"/>
      <protection/>
    </xf>
    <xf numFmtId="181" fontId="71" fillId="0" borderId="68" xfId="34" applyNumberFormat="1" applyFont="1" applyFill="1" applyBorder="1" applyAlignment="1" applyProtection="1">
      <alignment horizontal="right"/>
      <protection/>
    </xf>
    <xf numFmtId="49" fontId="71" fillId="0" borderId="11" xfId="34" applyNumberFormat="1" applyFont="1" applyFill="1" applyBorder="1" applyAlignment="1" applyProtection="1">
      <alignment horizontal="right"/>
      <protection/>
    </xf>
    <xf numFmtId="181" fontId="71" fillId="0" borderId="50" xfId="34" applyNumberFormat="1" applyFont="1" applyFill="1" applyBorder="1" applyAlignment="1" applyProtection="1">
      <alignment horizontal="right" vertical="center"/>
      <protection/>
    </xf>
    <xf numFmtId="181" fontId="71" fillId="0" borderId="69" xfId="34" applyNumberFormat="1" applyFont="1" applyFill="1" applyBorder="1" applyAlignment="1" applyProtection="1">
      <alignment horizontal="right"/>
      <protection/>
    </xf>
    <xf numFmtId="181" fontId="66" fillId="0" borderId="18" xfId="34" applyNumberFormat="1" applyFont="1" applyFill="1" applyBorder="1" applyAlignment="1" applyProtection="1">
      <alignment horizontal="right" vertical="top" wrapText="1"/>
      <protection/>
    </xf>
    <xf numFmtId="181" fontId="74" fillId="0" borderId="18" xfId="34" applyNumberFormat="1" applyFont="1" applyFill="1" applyBorder="1" applyAlignment="1" applyProtection="1">
      <alignment horizontal="right" vertical="top" wrapText="1"/>
      <protection/>
    </xf>
    <xf numFmtId="165" fontId="71" fillId="0" borderId="11" xfId="34" applyFont="1" applyFill="1" applyBorder="1" applyAlignment="1" applyProtection="1">
      <alignment/>
      <protection/>
    </xf>
    <xf numFmtId="183" fontId="71" fillId="0" borderId="11" xfId="34" applyNumberFormat="1" applyFont="1" applyFill="1" applyBorder="1" applyAlignment="1" applyProtection="1">
      <alignment horizontal="right"/>
      <protection/>
    </xf>
    <xf numFmtId="165" fontId="71" fillId="0" borderId="70" xfId="34" applyFont="1" applyFill="1" applyBorder="1" applyAlignment="1" applyProtection="1">
      <alignment/>
      <protection/>
    </xf>
    <xf numFmtId="165" fontId="28" fillId="0" borderId="70" xfId="34" applyFont="1" applyFill="1" applyBorder="1" applyAlignment="1" applyProtection="1">
      <alignment horizontal="center"/>
      <protection/>
    </xf>
    <xf numFmtId="183" fontId="71" fillId="0" borderId="70" xfId="34" applyNumberFormat="1" applyFont="1" applyFill="1" applyBorder="1" applyAlignment="1" applyProtection="1">
      <alignment horizontal="right"/>
      <protection/>
    </xf>
    <xf numFmtId="169" fontId="70" fillId="0" borderId="71" xfId="34" applyNumberFormat="1" applyFont="1" applyFill="1" applyBorder="1" applyAlignment="1" applyProtection="1">
      <alignment horizontal="center"/>
      <protection/>
    </xf>
    <xf numFmtId="169" fontId="70" fillId="0" borderId="56" xfId="34" applyNumberFormat="1" applyFont="1" applyFill="1" applyBorder="1" applyAlignment="1" applyProtection="1">
      <alignment horizontal="center"/>
      <protection/>
    </xf>
    <xf numFmtId="165" fontId="28" fillId="0" borderId="11" xfId="34" applyFont="1" applyFill="1" applyBorder="1" applyAlignment="1" applyProtection="1">
      <alignment horizontal="center"/>
      <protection/>
    </xf>
    <xf numFmtId="165" fontId="71" fillId="0" borderId="11" xfId="34" applyFont="1" applyFill="1" applyBorder="1" applyAlignment="1" applyProtection="1">
      <alignment horizontal="left"/>
      <protection/>
    </xf>
    <xf numFmtId="182" fontId="71" fillId="0" borderId="11" xfId="34" applyNumberFormat="1" applyFont="1" applyFill="1" applyBorder="1" applyAlignment="1" applyProtection="1">
      <alignment horizontal="right"/>
      <protection/>
    </xf>
    <xf numFmtId="0" fontId="11" fillId="0" borderId="22" xfId="0" applyFont="1" applyBorder="1" applyAlignment="1">
      <alignment horizontal="left" vertical="center" wrapText="1"/>
    </xf>
    <xf numFmtId="0" fontId="17" fillId="23" borderId="22" xfId="0" applyFont="1" applyFill="1" applyBorder="1" applyAlignment="1" applyProtection="1">
      <alignment horizontal="center" vertical="center" wrapText="1"/>
      <protection/>
    </xf>
    <xf numFmtId="0" fontId="17" fillId="23" borderId="21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1" fontId="3" fillId="0" borderId="47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 applyProtection="1">
      <alignment horizontal="left" vertical="center" wrapText="1"/>
      <protection/>
    </xf>
    <xf numFmtId="0" fontId="16" fillId="2" borderId="35" xfId="0" applyFont="1" applyFill="1" applyBorder="1" applyAlignment="1" applyProtection="1">
      <alignment horizontal="left" vertical="center" wrapText="1"/>
      <protection/>
    </xf>
    <xf numFmtId="0" fontId="16" fillId="2" borderId="33" xfId="0" applyFont="1" applyFill="1" applyBorder="1" applyAlignment="1" applyProtection="1">
      <alignment horizontal="left" vertical="center" wrapText="1"/>
      <protection/>
    </xf>
    <xf numFmtId="0" fontId="3" fillId="22" borderId="47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16" fillId="5" borderId="72" xfId="0" applyFont="1" applyFill="1" applyBorder="1" applyAlignment="1" applyProtection="1">
      <alignment horizontal="left" vertical="center" wrapText="1"/>
      <protection/>
    </xf>
    <xf numFmtId="0" fontId="16" fillId="5" borderId="11" xfId="0" applyFont="1" applyFill="1" applyBorder="1" applyAlignment="1" applyProtection="1">
      <alignment horizontal="left" vertical="center" wrapText="1"/>
      <protection/>
    </xf>
    <xf numFmtId="1" fontId="3" fillId="0" borderId="73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16" fillId="0" borderId="47" xfId="0" applyNumberFormat="1" applyFont="1" applyFill="1" applyBorder="1" applyAlignment="1" applyProtection="1">
      <alignment horizontal="center" vertical="center" wrapText="1"/>
      <protection/>
    </xf>
    <xf numFmtId="49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7" fillId="23" borderId="11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6" fillId="2" borderId="72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6" fillId="2" borderId="37" xfId="0" applyFont="1" applyFill="1" applyBorder="1" applyAlignment="1" applyProtection="1">
      <alignment horizontal="left" vertical="center" wrapText="1"/>
      <protection/>
    </xf>
    <xf numFmtId="0" fontId="16" fillId="2" borderId="36" xfId="0" applyFont="1" applyFill="1" applyBorder="1" applyAlignment="1" applyProtection="1">
      <alignment horizontal="left" vertical="center" wrapText="1"/>
      <protection/>
    </xf>
    <xf numFmtId="1" fontId="3" fillId="0" borderId="75" xfId="0" applyNumberFormat="1" applyFont="1" applyFill="1" applyBorder="1" applyAlignment="1">
      <alignment horizontal="center" vertical="center" wrapText="1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0" fontId="4" fillId="23" borderId="22" xfId="0" applyFont="1" applyFill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 wrapText="1"/>
      <protection/>
    </xf>
    <xf numFmtId="168" fontId="20" fillId="0" borderId="18" xfId="34" applyNumberFormat="1" applyFont="1" applyFill="1" applyBorder="1" applyAlignment="1" applyProtection="1">
      <alignment horizontal="left" vertical="center" wrapText="1"/>
      <protection/>
    </xf>
    <xf numFmtId="168" fontId="20" fillId="0" borderId="81" xfId="34" applyNumberFormat="1" applyFont="1" applyFill="1" applyBorder="1" applyAlignment="1" applyProtection="1">
      <alignment horizontal="left" vertical="center" wrapText="1"/>
      <protection/>
    </xf>
    <xf numFmtId="168" fontId="20" fillId="0" borderId="26" xfId="34" applyNumberFormat="1" applyFont="1" applyFill="1" applyBorder="1" applyAlignment="1" applyProtection="1">
      <alignment horizontal="left" vertical="center" wrapText="1"/>
      <protection/>
    </xf>
    <xf numFmtId="168" fontId="20" fillId="0" borderId="17" xfId="34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6" fillId="2" borderId="13" xfId="0" applyFont="1" applyFill="1" applyBorder="1" applyAlignment="1" applyProtection="1">
      <alignment horizontal="left" vertical="center" wrapText="1"/>
      <protection/>
    </xf>
    <xf numFmtId="165" fontId="71" fillId="0" borderId="18" xfId="34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/>
    </xf>
    <xf numFmtId="49" fontId="74" fillId="0" borderId="18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165" fontId="31" fillId="2" borderId="11" xfId="34" applyFont="1" applyFill="1" applyBorder="1" applyAlignment="1" applyProtection="1">
      <alignment horizontal="center" wrapText="1" shrinkToFit="1"/>
      <protection/>
    </xf>
    <xf numFmtId="165" fontId="68" fillId="0" borderId="19" xfId="34" applyFont="1" applyFill="1" applyBorder="1" applyAlignment="1" applyProtection="1">
      <alignment horizontal="center" vertical="top" wrapText="1" shrinkToFit="1"/>
      <protection/>
    </xf>
    <xf numFmtId="165" fontId="74" fillId="0" borderId="18" xfId="34" applyFont="1" applyFill="1" applyBorder="1" applyAlignment="1" applyProtection="1">
      <alignment horizontal="center" vertical="top" wrapText="1"/>
      <protection/>
    </xf>
    <xf numFmtId="165" fontId="63" fillId="25" borderId="27" xfId="34" applyFont="1" applyFill="1" applyBorder="1" applyAlignment="1" applyProtection="1">
      <alignment horizontal="center"/>
      <protection/>
    </xf>
    <xf numFmtId="165" fontId="63" fillId="25" borderId="19" xfId="34" applyFont="1" applyFill="1" applyBorder="1" applyAlignment="1" applyProtection="1">
      <alignment horizontal="center"/>
      <protection/>
    </xf>
    <xf numFmtId="165" fontId="63" fillId="25" borderId="82" xfId="34" applyFont="1" applyFill="1" applyBorder="1" applyAlignment="1" applyProtection="1">
      <alignment horizontal="center"/>
      <protection/>
    </xf>
    <xf numFmtId="165" fontId="63" fillId="25" borderId="14" xfId="34" applyFont="1" applyFill="1" applyBorder="1" applyAlignment="1" applyProtection="1">
      <alignment horizontal="center"/>
      <protection/>
    </xf>
    <xf numFmtId="165" fontId="63" fillId="25" borderId="51" xfId="34" applyFont="1" applyFill="1" applyBorder="1" applyAlignment="1" applyProtection="1">
      <alignment horizontal="center"/>
      <protection/>
    </xf>
    <xf numFmtId="165" fontId="71" fillId="0" borderId="18" xfId="34" applyFont="1" applyFill="1" applyBorder="1" applyAlignment="1" applyProtection="1">
      <alignment horizontal="left" vertical="center"/>
      <protection/>
    </xf>
    <xf numFmtId="165" fontId="28" fillId="0" borderId="18" xfId="34" applyFont="1" applyFill="1" applyBorder="1" applyAlignment="1" applyProtection="1">
      <alignment horizontal="right"/>
      <protection/>
    </xf>
    <xf numFmtId="165" fontId="71" fillId="0" borderId="18" xfId="34" applyFont="1" applyFill="1" applyBorder="1" applyAlignment="1" applyProtection="1">
      <alignment horizontal="left"/>
      <protection/>
    </xf>
    <xf numFmtId="165" fontId="63" fillId="25" borderId="83" xfId="34" applyFont="1" applyFill="1" applyBorder="1" applyAlignment="1" applyProtection="1">
      <alignment horizontal="center"/>
      <protection/>
    </xf>
    <xf numFmtId="165" fontId="63" fillId="25" borderId="28" xfId="34" applyFont="1" applyFill="1" applyBorder="1" applyAlignment="1" applyProtection="1">
      <alignment horizontal="center"/>
      <protection/>
    </xf>
    <xf numFmtId="165" fontId="63" fillId="25" borderId="20" xfId="34" applyFont="1" applyFill="1" applyBorder="1" applyAlignment="1" applyProtection="1">
      <alignment horizontal="center"/>
      <protection/>
    </xf>
    <xf numFmtId="165" fontId="63" fillId="25" borderId="15" xfId="34" applyFont="1" applyFill="1" applyBorder="1" applyAlignment="1" applyProtection="1">
      <alignment horizontal="center"/>
      <protection/>
    </xf>
    <xf numFmtId="0" fontId="79" fillId="0" borderId="11" xfId="34" applyNumberFormat="1" applyFont="1" applyFill="1" applyBorder="1" applyAlignment="1" applyProtection="1">
      <alignment horizontal="center" vertical="center"/>
      <protection/>
    </xf>
    <xf numFmtId="165" fontId="30" fillId="2" borderId="74" xfId="34" applyFont="1" applyFill="1" applyBorder="1" applyAlignment="1" applyProtection="1">
      <alignment horizontal="center" vertical="center"/>
      <protection/>
    </xf>
    <xf numFmtId="165" fontId="30" fillId="2" borderId="37" xfId="34" applyFont="1" applyFill="1" applyBorder="1" applyAlignment="1" applyProtection="1">
      <alignment horizontal="center" vertical="center"/>
      <protection/>
    </xf>
    <xf numFmtId="165" fontId="30" fillId="2" borderId="36" xfId="34" applyFont="1" applyFill="1" applyBorder="1" applyAlignment="1" applyProtection="1">
      <alignment horizontal="center" vertical="center"/>
      <protection/>
    </xf>
    <xf numFmtId="165" fontId="28" fillId="0" borderId="11" xfId="34" applyFont="1" applyFill="1" applyBorder="1" applyAlignment="1" applyProtection="1">
      <alignment horizontal="center"/>
      <protection/>
    </xf>
    <xf numFmtId="165" fontId="28" fillId="0" borderId="48" xfId="34" applyFont="1" applyFill="1" applyBorder="1" applyAlignment="1" applyProtection="1">
      <alignment horizontal="center"/>
      <protection/>
    </xf>
    <xf numFmtId="165" fontId="63" fillId="25" borderId="84" xfId="34" applyFont="1" applyFill="1" applyBorder="1" applyAlignment="1" applyProtection="1">
      <alignment horizontal="center"/>
      <protection/>
    </xf>
    <xf numFmtId="165" fontId="63" fillId="25" borderId="85" xfId="34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7"/>
  <sheetViews>
    <sheetView tabSelected="1" zoomScale="75" zoomScaleNormal="75"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1" hidden="1" customWidth="1"/>
    <col min="3" max="3" width="30.00390625" style="1" customWidth="1"/>
    <col min="4" max="4" width="7.57421875" style="1" hidden="1" customWidth="1"/>
    <col min="5" max="7" width="10.28125" style="1" customWidth="1"/>
    <col min="8" max="8" width="77.28125" style="2" customWidth="1"/>
    <col min="9" max="9" width="17.7109375" style="3" customWidth="1"/>
    <col min="10" max="10" width="9.8515625" style="4" hidden="1" customWidth="1"/>
    <col min="11" max="11" width="9.140625" style="277" hidden="1" customWidth="1"/>
    <col min="12" max="12" width="9.140625" style="4" hidden="1" customWidth="1"/>
    <col min="13" max="13" width="9.140625" style="173" customWidth="1"/>
    <col min="14" max="14" width="13.57421875" style="4" customWidth="1"/>
    <col min="15" max="15" width="9.140625" style="4" customWidth="1"/>
    <col min="16" max="16" width="10.8515625" style="4" customWidth="1"/>
    <col min="17" max="16384" width="9.140625" style="4" customWidth="1"/>
  </cols>
  <sheetData>
    <row r="1" spans="1:13" ht="64.5" customHeight="1">
      <c r="A1" s="42" t="s">
        <v>219</v>
      </c>
      <c r="B1" s="42" t="s">
        <v>1119</v>
      </c>
      <c r="C1" s="42" t="s">
        <v>317</v>
      </c>
      <c r="D1" s="43"/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275"/>
      <c r="L1" s="5"/>
      <c r="M1" s="171"/>
    </row>
    <row r="2" spans="1:13" ht="27.7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5"/>
      <c r="K2" s="275"/>
      <c r="L2" s="5"/>
      <c r="M2" s="171"/>
    </row>
    <row r="3" spans="1:13" ht="15" customHeight="1">
      <c r="A3" s="459" t="s">
        <v>372</v>
      </c>
      <c r="B3" s="459"/>
      <c r="C3" s="459"/>
      <c r="D3" s="459"/>
      <c r="E3" s="459"/>
      <c r="F3" s="459"/>
      <c r="G3" s="459"/>
      <c r="H3" s="459"/>
      <c r="I3" s="459"/>
      <c r="J3" s="5"/>
      <c r="K3" s="275"/>
      <c r="L3" s="9"/>
      <c r="M3" s="171"/>
    </row>
    <row r="4" spans="1:13" s="6" customFormat="1" ht="20.25">
      <c r="A4" s="210">
        <v>4640016932917</v>
      </c>
      <c r="B4" s="210">
        <v>4620769451293</v>
      </c>
      <c r="C4" s="181" t="s">
        <v>1227</v>
      </c>
      <c r="D4" s="336">
        <v>1450</v>
      </c>
      <c r="E4" s="295">
        <f>CEILING(PRODUCT(D4,1.05),1)</f>
        <v>1523</v>
      </c>
      <c r="F4" s="296">
        <f aca="true" t="shared" si="0" ref="F4:F11">CEILING(PRODUCT(D4,0.97),1)</f>
        <v>1407</v>
      </c>
      <c r="G4" s="301">
        <f>CEILING(PRODUCT(D4,0.95),1)</f>
        <v>1378</v>
      </c>
      <c r="H4" s="180" t="s">
        <v>231</v>
      </c>
      <c r="I4" s="34" t="s">
        <v>358</v>
      </c>
      <c r="J4" s="9"/>
      <c r="K4" s="276"/>
      <c r="M4" s="172"/>
    </row>
    <row r="5" spans="1:13" s="6" customFormat="1" ht="15">
      <c r="A5" s="210">
        <v>4640016930692</v>
      </c>
      <c r="B5" s="194">
        <v>4620769453389</v>
      </c>
      <c r="C5" s="182" t="s">
        <v>905</v>
      </c>
      <c r="D5" s="337">
        <v>1450</v>
      </c>
      <c r="E5" s="297">
        <f>CEILING(PRODUCT(D5,1.05),1)</f>
        <v>1523</v>
      </c>
      <c r="F5" s="298">
        <f t="shared" si="0"/>
        <v>1407</v>
      </c>
      <c r="G5" s="302">
        <f aca="true" t="shared" si="1" ref="G5:G11">CEILING(PRODUCT(D5,0.95),1)</f>
        <v>1378</v>
      </c>
      <c r="H5" s="35" t="s">
        <v>906</v>
      </c>
      <c r="I5" s="11" t="s">
        <v>353</v>
      </c>
      <c r="J5" s="9"/>
      <c r="K5" s="276"/>
      <c r="L5" s="9"/>
      <c r="M5" s="172"/>
    </row>
    <row r="6" spans="1:13" s="6" customFormat="1" ht="15">
      <c r="A6" s="210">
        <v>4640016932283</v>
      </c>
      <c r="B6" s="194">
        <v>4620769453204</v>
      </c>
      <c r="C6" s="182" t="s">
        <v>374</v>
      </c>
      <c r="D6" s="333">
        <v>1450</v>
      </c>
      <c r="E6" s="297">
        <f>CEILING(PRODUCT(D6,1.05),1)</f>
        <v>1523</v>
      </c>
      <c r="F6" s="298">
        <f t="shared" si="0"/>
        <v>1407</v>
      </c>
      <c r="G6" s="302">
        <f t="shared" si="1"/>
        <v>1378</v>
      </c>
      <c r="H6" s="35" t="s">
        <v>907</v>
      </c>
      <c r="I6" s="11" t="s">
        <v>353</v>
      </c>
      <c r="J6" s="9"/>
      <c r="K6" s="276"/>
      <c r="L6" s="9"/>
      <c r="M6" s="172"/>
    </row>
    <row r="7" spans="1:13" s="6" customFormat="1" ht="15">
      <c r="A7" s="210">
        <v>4640016930715</v>
      </c>
      <c r="B7" s="194">
        <v>4620769451040</v>
      </c>
      <c r="C7" s="182" t="s">
        <v>998</v>
      </c>
      <c r="D7" s="333">
        <v>1450</v>
      </c>
      <c r="E7" s="297">
        <f aca="true" t="shared" si="2" ref="E7:E35">CEILING(PRODUCT(D7,1.05),1)</f>
        <v>1523</v>
      </c>
      <c r="F7" s="298">
        <f t="shared" si="0"/>
        <v>1407</v>
      </c>
      <c r="G7" s="302">
        <f t="shared" si="1"/>
        <v>1378</v>
      </c>
      <c r="H7" s="35" t="s">
        <v>999</v>
      </c>
      <c r="I7" s="11" t="s">
        <v>353</v>
      </c>
      <c r="J7" s="9"/>
      <c r="K7" s="276"/>
      <c r="L7" s="9"/>
      <c r="M7" s="172"/>
    </row>
    <row r="8" spans="1:13" s="6" customFormat="1" ht="20.25">
      <c r="A8" s="210">
        <v>4640016932887</v>
      </c>
      <c r="B8" s="194">
        <v>4620769450081</v>
      </c>
      <c r="C8" s="181" t="s">
        <v>1228</v>
      </c>
      <c r="D8" s="338">
        <v>1350</v>
      </c>
      <c r="E8" s="295">
        <f t="shared" si="2"/>
        <v>1418</v>
      </c>
      <c r="F8" s="296">
        <f t="shared" si="0"/>
        <v>1310</v>
      </c>
      <c r="G8" s="301">
        <f t="shared" si="1"/>
        <v>1283</v>
      </c>
      <c r="H8" s="35" t="s">
        <v>258</v>
      </c>
      <c r="I8" s="34" t="s">
        <v>358</v>
      </c>
      <c r="J8" s="9"/>
      <c r="K8" s="276"/>
      <c r="L8" s="9"/>
      <c r="M8" s="172"/>
    </row>
    <row r="9" spans="1:13" s="6" customFormat="1" ht="15">
      <c r="A9" s="210">
        <v>4640016932870</v>
      </c>
      <c r="B9" s="194">
        <v>4620769451750</v>
      </c>
      <c r="C9" s="184" t="s">
        <v>1229</v>
      </c>
      <c r="D9" s="331">
        <v>1486.08</v>
      </c>
      <c r="E9" s="297">
        <f t="shared" si="2"/>
        <v>1561</v>
      </c>
      <c r="F9" s="298">
        <f t="shared" si="0"/>
        <v>1442</v>
      </c>
      <c r="G9" s="302">
        <f t="shared" si="1"/>
        <v>1412</v>
      </c>
      <c r="H9" s="35" t="s">
        <v>1001</v>
      </c>
      <c r="I9" s="11" t="s">
        <v>353</v>
      </c>
      <c r="J9" s="9"/>
      <c r="K9" s="276"/>
      <c r="L9" s="9"/>
      <c r="M9" s="172"/>
    </row>
    <row r="10" spans="1:13" s="6" customFormat="1" ht="15">
      <c r="A10" s="210">
        <v>4640016932863</v>
      </c>
      <c r="B10" s="194">
        <v>4620769450081</v>
      </c>
      <c r="C10" s="184" t="s">
        <v>1230</v>
      </c>
      <c r="D10" s="331">
        <v>1486.08</v>
      </c>
      <c r="E10" s="297">
        <f t="shared" si="2"/>
        <v>1561</v>
      </c>
      <c r="F10" s="298">
        <f t="shared" si="0"/>
        <v>1442</v>
      </c>
      <c r="G10" s="302">
        <f t="shared" si="1"/>
        <v>1412</v>
      </c>
      <c r="H10" s="35" t="s">
        <v>1002</v>
      </c>
      <c r="I10" s="11" t="s">
        <v>353</v>
      </c>
      <c r="J10" s="9"/>
      <c r="K10" s="276"/>
      <c r="L10" s="9"/>
      <c r="M10" s="172"/>
    </row>
    <row r="11" spans="1:13" s="6" customFormat="1" ht="15">
      <c r="A11" s="210">
        <v>4640016930616</v>
      </c>
      <c r="B11" s="194">
        <v>4620769453358</v>
      </c>
      <c r="C11" s="184" t="s">
        <v>1000</v>
      </c>
      <c r="D11" s="331">
        <v>1350</v>
      </c>
      <c r="E11" s="297">
        <f t="shared" si="2"/>
        <v>1418</v>
      </c>
      <c r="F11" s="298">
        <f t="shared" si="0"/>
        <v>1310</v>
      </c>
      <c r="G11" s="302">
        <f t="shared" si="1"/>
        <v>1283</v>
      </c>
      <c r="H11" s="35" t="s">
        <v>1004</v>
      </c>
      <c r="I11" s="11" t="s">
        <v>353</v>
      </c>
      <c r="J11" s="9"/>
      <c r="K11" s="276"/>
      <c r="L11" s="9"/>
      <c r="M11" s="172"/>
    </row>
    <row r="12" spans="1:13" s="6" customFormat="1" ht="15">
      <c r="A12" s="210">
        <v>4640016930609</v>
      </c>
      <c r="B12" s="194">
        <v>4620769453365</v>
      </c>
      <c r="C12" s="184" t="s">
        <v>1003</v>
      </c>
      <c r="D12" s="331">
        <v>1486.08</v>
      </c>
      <c r="E12" s="297">
        <f t="shared" si="2"/>
        <v>1561</v>
      </c>
      <c r="F12" s="298">
        <f aca="true" t="shared" si="3" ref="F12:F17">CEILING(PRODUCT(D12,0.97),1)</f>
        <v>1442</v>
      </c>
      <c r="G12" s="302">
        <f aca="true" t="shared" si="4" ref="G12:G17">CEILING(PRODUCT(D12,0.95),1)</f>
        <v>1412</v>
      </c>
      <c r="H12" s="35" t="s">
        <v>1005</v>
      </c>
      <c r="I12" s="11" t="s">
        <v>353</v>
      </c>
      <c r="J12" s="9"/>
      <c r="K12" s="276"/>
      <c r="L12" s="9"/>
      <c r="M12" s="172"/>
    </row>
    <row r="13" spans="1:13" s="6" customFormat="1" ht="15">
      <c r="A13" s="210" t="s">
        <v>220</v>
      </c>
      <c r="B13" s="194">
        <v>4620769450104</v>
      </c>
      <c r="C13" s="184" t="s">
        <v>1007</v>
      </c>
      <c r="D13" s="331">
        <v>1350</v>
      </c>
      <c r="E13" s="297">
        <f t="shared" si="2"/>
        <v>1418</v>
      </c>
      <c r="F13" s="298">
        <f t="shared" si="3"/>
        <v>1310</v>
      </c>
      <c r="G13" s="302">
        <f t="shared" si="4"/>
        <v>1283</v>
      </c>
      <c r="H13" s="35" t="s">
        <v>1024</v>
      </c>
      <c r="I13" s="11" t="s">
        <v>353</v>
      </c>
      <c r="J13" s="9"/>
      <c r="K13" s="276"/>
      <c r="L13" s="9"/>
      <c r="M13" s="172"/>
    </row>
    <row r="14" spans="1:13" s="6" customFormat="1" ht="15">
      <c r="A14" s="210" t="s">
        <v>220</v>
      </c>
      <c r="B14" s="194">
        <v>4620769450098</v>
      </c>
      <c r="C14" s="184" t="s">
        <v>0</v>
      </c>
      <c r="D14" s="331">
        <v>1350</v>
      </c>
      <c r="E14" s="297">
        <f t="shared" si="2"/>
        <v>1418</v>
      </c>
      <c r="F14" s="298">
        <f t="shared" si="3"/>
        <v>1310</v>
      </c>
      <c r="G14" s="302">
        <f t="shared" si="4"/>
        <v>1283</v>
      </c>
      <c r="H14" s="35" t="s">
        <v>1008</v>
      </c>
      <c r="I14" s="11" t="s">
        <v>353</v>
      </c>
      <c r="J14" s="9"/>
      <c r="K14" s="276"/>
      <c r="L14" s="9"/>
      <c r="M14" s="172"/>
    </row>
    <row r="15" spans="1:13" s="6" customFormat="1" ht="20.25">
      <c r="A15" s="210">
        <v>4640016930722</v>
      </c>
      <c r="B15" s="194">
        <v>4620769451354</v>
      </c>
      <c r="C15" s="183" t="s">
        <v>368</v>
      </c>
      <c r="D15" s="332">
        <v>1995</v>
      </c>
      <c r="E15" s="295">
        <f t="shared" si="2"/>
        <v>2095</v>
      </c>
      <c r="F15" s="296">
        <f t="shared" si="3"/>
        <v>1936</v>
      </c>
      <c r="G15" s="301">
        <f t="shared" si="4"/>
        <v>1896</v>
      </c>
      <c r="H15" s="35" t="s">
        <v>257</v>
      </c>
      <c r="I15" s="34" t="s">
        <v>358</v>
      </c>
      <c r="J15" s="9"/>
      <c r="K15" s="276"/>
      <c r="L15" s="9"/>
      <c r="M15" s="172"/>
    </row>
    <row r="16" spans="1:13" s="6" customFormat="1" ht="15">
      <c r="A16" s="210">
        <v>4640016932924</v>
      </c>
      <c r="B16" s="194">
        <v>4620739720176</v>
      </c>
      <c r="C16" s="182" t="s">
        <v>1</v>
      </c>
      <c r="D16" s="333">
        <v>2200</v>
      </c>
      <c r="E16" s="297">
        <f t="shared" si="2"/>
        <v>2310</v>
      </c>
      <c r="F16" s="298">
        <f t="shared" si="3"/>
        <v>2134</v>
      </c>
      <c r="G16" s="302">
        <f t="shared" si="4"/>
        <v>2090</v>
      </c>
      <c r="H16" s="35" t="s">
        <v>17</v>
      </c>
      <c r="I16" s="11" t="s">
        <v>353</v>
      </c>
      <c r="J16" s="9"/>
      <c r="K16" s="276"/>
      <c r="L16" s="9"/>
      <c r="M16" s="172"/>
    </row>
    <row r="17" spans="1:13" s="12" customFormat="1" ht="20.25">
      <c r="A17" s="210">
        <v>4640016930685</v>
      </c>
      <c r="B17" s="195">
        <v>4620769450128</v>
      </c>
      <c r="C17" s="183" t="s">
        <v>373</v>
      </c>
      <c r="D17" s="334">
        <v>1900</v>
      </c>
      <c r="E17" s="295">
        <f t="shared" si="2"/>
        <v>1995</v>
      </c>
      <c r="F17" s="296">
        <f t="shared" si="3"/>
        <v>1843</v>
      </c>
      <c r="G17" s="301">
        <f t="shared" si="4"/>
        <v>1805</v>
      </c>
      <c r="H17" s="35" t="s">
        <v>257</v>
      </c>
      <c r="I17" s="34" t="s">
        <v>358</v>
      </c>
      <c r="J17" s="14"/>
      <c r="K17" s="276"/>
      <c r="L17" s="15"/>
      <c r="M17" s="172"/>
    </row>
    <row r="18" spans="1:13" s="12" customFormat="1" ht="15">
      <c r="A18" s="210">
        <v>4640016930678</v>
      </c>
      <c r="B18" s="195">
        <v>4620769452078</v>
      </c>
      <c r="C18" s="182" t="s">
        <v>1009</v>
      </c>
      <c r="D18" s="328">
        <v>2090</v>
      </c>
      <c r="E18" s="297">
        <f t="shared" si="2"/>
        <v>2195</v>
      </c>
      <c r="F18" s="298">
        <f>CEILING(PRODUCT(D18,0.97),1)</f>
        <v>2028</v>
      </c>
      <c r="G18" s="302">
        <f>CEILING(PRODUCT(D18,0.95),1)</f>
        <v>1986</v>
      </c>
      <c r="H18" s="35" t="s">
        <v>1001</v>
      </c>
      <c r="I18" s="11" t="s">
        <v>353</v>
      </c>
      <c r="J18" s="14"/>
      <c r="K18" s="276"/>
      <c r="L18" s="15"/>
      <c r="M18" s="172"/>
    </row>
    <row r="19" spans="1:13" s="6" customFormat="1" ht="15">
      <c r="A19" s="210">
        <v>4640016932900</v>
      </c>
      <c r="B19" s="194">
        <v>4620769450111</v>
      </c>
      <c r="C19" s="182" t="s">
        <v>2</v>
      </c>
      <c r="D19" s="333">
        <v>2090</v>
      </c>
      <c r="E19" s="297">
        <f t="shared" si="2"/>
        <v>2195</v>
      </c>
      <c r="F19" s="298">
        <f>CEILING(PRODUCT(D19,0.97),1)</f>
        <v>2028</v>
      </c>
      <c r="G19" s="302">
        <f>CEILING(PRODUCT(D19,0.95),1)</f>
        <v>1986</v>
      </c>
      <c r="H19" s="35" t="s">
        <v>1047</v>
      </c>
      <c r="I19" s="11" t="s">
        <v>353</v>
      </c>
      <c r="J19" s="9"/>
      <c r="K19" s="276"/>
      <c r="L19" s="9"/>
      <c r="M19" s="172"/>
    </row>
    <row r="20" spans="1:13" s="6" customFormat="1" ht="15">
      <c r="A20" s="210">
        <v>4640016932894</v>
      </c>
      <c r="B20" s="194">
        <v>4620769453198</v>
      </c>
      <c r="C20" s="182" t="s">
        <v>3</v>
      </c>
      <c r="D20" s="333">
        <v>2090</v>
      </c>
      <c r="E20" s="297">
        <f t="shared" si="2"/>
        <v>2195</v>
      </c>
      <c r="F20" s="298">
        <f>CEILING(PRODUCT(D20,0.97),1)</f>
        <v>2028</v>
      </c>
      <c r="G20" s="302">
        <f>CEILING(PRODUCT(D20,0.95),1)</f>
        <v>1986</v>
      </c>
      <c r="H20" s="35" t="s">
        <v>1001</v>
      </c>
      <c r="I20" s="11" t="s">
        <v>353</v>
      </c>
      <c r="J20" s="9"/>
      <c r="K20" s="276"/>
      <c r="L20" s="9"/>
      <c r="M20" s="172"/>
    </row>
    <row r="21" spans="1:13" s="12" customFormat="1" ht="15">
      <c r="A21" s="210">
        <v>4640016930753</v>
      </c>
      <c r="B21" s="195">
        <v>4620769451262</v>
      </c>
      <c r="C21" s="185" t="s">
        <v>1010</v>
      </c>
      <c r="D21" s="335">
        <v>1700</v>
      </c>
      <c r="E21" s="295">
        <f t="shared" si="2"/>
        <v>1785</v>
      </c>
      <c r="F21" s="296">
        <f>CEILING(PRODUCT(D21,0.97),1)</f>
        <v>1649</v>
      </c>
      <c r="G21" s="301">
        <f>CEILING(PRODUCT(D21,0.95),1)</f>
        <v>1615</v>
      </c>
      <c r="H21" s="35" t="s">
        <v>370</v>
      </c>
      <c r="I21" s="34" t="s">
        <v>358</v>
      </c>
      <c r="J21" s="14"/>
      <c r="K21" s="276"/>
      <c r="L21" s="15"/>
      <c r="M21" s="172"/>
    </row>
    <row r="22" spans="1:13" s="12" customFormat="1" ht="15">
      <c r="A22" s="210">
        <v>4640016936298</v>
      </c>
      <c r="B22" s="195">
        <v>4620769451279</v>
      </c>
      <c r="C22" s="186" t="s">
        <v>376</v>
      </c>
      <c r="D22" s="335">
        <v>1900</v>
      </c>
      <c r="E22" s="295">
        <f t="shared" si="2"/>
        <v>1995</v>
      </c>
      <c r="F22" s="296">
        <f aca="true" t="shared" si="5" ref="F22:F35">CEILING(PRODUCT(D22,0.97),1)</f>
        <v>1843</v>
      </c>
      <c r="G22" s="301">
        <f aca="true" t="shared" si="6" ref="G22:G35">CEILING(PRODUCT(D22,0.95),1)</f>
        <v>1805</v>
      </c>
      <c r="H22" s="35" t="s">
        <v>248</v>
      </c>
      <c r="I22" s="34" t="s">
        <v>358</v>
      </c>
      <c r="J22" s="14"/>
      <c r="K22" s="276"/>
      <c r="L22" s="15"/>
      <c r="M22" s="172"/>
    </row>
    <row r="23" spans="1:13" s="12" customFormat="1" ht="15">
      <c r="A23" s="210">
        <v>4640016930760</v>
      </c>
      <c r="B23" s="195">
        <v>4620769453372</v>
      </c>
      <c r="C23" s="52" t="s">
        <v>375</v>
      </c>
      <c r="D23" s="329">
        <v>1900</v>
      </c>
      <c r="E23" s="297">
        <f t="shared" si="2"/>
        <v>1995</v>
      </c>
      <c r="F23" s="298">
        <f t="shared" si="5"/>
        <v>1843</v>
      </c>
      <c r="G23" s="302">
        <f t="shared" si="6"/>
        <v>1805</v>
      </c>
      <c r="H23" s="196" t="s">
        <v>1011</v>
      </c>
      <c r="I23" s="11" t="s">
        <v>353</v>
      </c>
      <c r="J23" s="14"/>
      <c r="K23" s="276"/>
      <c r="L23" s="15"/>
      <c r="M23" s="172"/>
    </row>
    <row r="24" spans="1:13" s="6" customFormat="1" ht="15">
      <c r="A24" s="210" t="s">
        <v>220</v>
      </c>
      <c r="B24" s="194">
        <v>4620769452023</v>
      </c>
      <c r="C24" s="184" t="s">
        <v>1012</v>
      </c>
      <c r="D24" s="333">
        <v>1900</v>
      </c>
      <c r="E24" s="297">
        <f t="shared" si="2"/>
        <v>1995</v>
      </c>
      <c r="F24" s="298">
        <f t="shared" si="5"/>
        <v>1843</v>
      </c>
      <c r="G24" s="302">
        <f t="shared" si="6"/>
        <v>1805</v>
      </c>
      <c r="H24" s="196" t="s">
        <v>1013</v>
      </c>
      <c r="I24" s="11" t="s">
        <v>353</v>
      </c>
      <c r="J24" s="9"/>
      <c r="K24" s="276"/>
      <c r="L24" s="9"/>
      <c r="M24" s="172"/>
    </row>
    <row r="25" spans="1:13" s="12" customFormat="1" ht="15">
      <c r="A25" s="210">
        <v>4640016930579</v>
      </c>
      <c r="B25" s="195">
        <v>4620769452061</v>
      </c>
      <c r="C25" s="187" t="s">
        <v>997</v>
      </c>
      <c r="D25" s="329">
        <v>1950</v>
      </c>
      <c r="E25" s="297">
        <f t="shared" si="2"/>
        <v>2048</v>
      </c>
      <c r="F25" s="298">
        <f t="shared" si="5"/>
        <v>1892</v>
      </c>
      <c r="G25" s="302">
        <f t="shared" si="6"/>
        <v>1853</v>
      </c>
      <c r="H25" s="35" t="s">
        <v>1014</v>
      </c>
      <c r="I25" s="11" t="s">
        <v>353</v>
      </c>
      <c r="J25" s="14"/>
      <c r="K25" s="276"/>
      <c r="L25" s="15"/>
      <c r="M25" s="172"/>
    </row>
    <row r="26" spans="1:13" s="12" customFormat="1" ht="15">
      <c r="A26" s="210">
        <v>4640016931903</v>
      </c>
      <c r="B26" s="195">
        <v>4620769451774</v>
      </c>
      <c r="C26" s="187" t="s">
        <v>996</v>
      </c>
      <c r="D26" s="329">
        <v>1950</v>
      </c>
      <c r="E26" s="297">
        <f t="shared" si="2"/>
        <v>2048</v>
      </c>
      <c r="F26" s="298">
        <f t="shared" si="5"/>
        <v>1892</v>
      </c>
      <c r="G26" s="302">
        <f t="shared" si="6"/>
        <v>1853</v>
      </c>
      <c r="H26" s="35" t="s">
        <v>1015</v>
      </c>
      <c r="I26" s="11" t="s">
        <v>353</v>
      </c>
      <c r="J26" s="14"/>
      <c r="K26" s="276"/>
      <c r="L26" s="15"/>
      <c r="M26" s="172"/>
    </row>
    <row r="27" spans="1:13" s="12" customFormat="1" ht="15">
      <c r="A27" s="210">
        <v>4640016932306</v>
      </c>
      <c r="B27" s="195">
        <v>4620739720275</v>
      </c>
      <c r="C27" s="183" t="s">
        <v>1017</v>
      </c>
      <c r="D27" s="326">
        <v>1650</v>
      </c>
      <c r="E27" s="295">
        <f t="shared" si="2"/>
        <v>1733</v>
      </c>
      <c r="F27" s="296">
        <f t="shared" si="5"/>
        <v>1601</v>
      </c>
      <c r="G27" s="301">
        <f t="shared" si="6"/>
        <v>1568</v>
      </c>
      <c r="H27" s="35" t="s">
        <v>369</v>
      </c>
      <c r="I27" s="34" t="s">
        <v>358</v>
      </c>
      <c r="J27" s="14"/>
      <c r="K27" s="276"/>
      <c r="L27" s="15"/>
      <c r="M27" s="172"/>
    </row>
    <row r="28" spans="1:13" s="12" customFormat="1" ht="15">
      <c r="A28" s="210">
        <v>4640016930746</v>
      </c>
      <c r="B28" s="195">
        <v>4620769453884</v>
      </c>
      <c r="C28" s="182" t="s">
        <v>1018</v>
      </c>
      <c r="D28" s="327">
        <v>1650</v>
      </c>
      <c r="E28" s="297">
        <f t="shared" si="2"/>
        <v>1733</v>
      </c>
      <c r="F28" s="298">
        <f t="shared" si="5"/>
        <v>1601</v>
      </c>
      <c r="G28" s="302">
        <f t="shared" si="6"/>
        <v>1568</v>
      </c>
      <c r="H28" s="35" t="s">
        <v>1016</v>
      </c>
      <c r="I28" s="11" t="s">
        <v>353</v>
      </c>
      <c r="J28" s="14"/>
      <c r="K28" s="276"/>
      <c r="L28" s="15"/>
      <c r="M28" s="172"/>
    </row>
    <row r="29" spans="1:13" s="12" customFormat="1" ht="20.25">
      <c r="A29" s="210">
        <v>4640016932313</v>
      </c>
      <c r="B29" s="195">
        <v>4620739720282</v>
      </c>
      <c r="C29" s="182" t="s">
        <v>1019</v>
      </c>
      <c r="D29" s="328">
        <v>1700</v>
      </c>
      <c r="E29" s="297">
        <f t="shared" si="2"/>
        <v>1785</v>
      </c>
      <c r="F29" s="298">
        <f t="shared" si="5"/>
        <v>1649</v>
      </c>
      <c r="G29" s="302">
        <f t="shared" si="6"/>
        <v>1615</v>
      </c>
      <c r="H29" s="35" t="s">
        <v>1020</v>
      </c>
      <c r="I29" s="11" t="s">
        <v>353</v>
      </c>
      <c r="J29" s="14"/>
      <c r="K29" s="276"/>
      <c r="L29" s="15"/>
      <c r="M29" s="172"/>
    </row>
    <row r="30" spans="1:13" s="12" customFormat="1" ht="15">
      <c r="A30" s="210">
        <v>4640016932276</v>
      </c>
      <c r="B30" s="195">
        <v>4620769450074</v>
      </c>
      <c r="C30" s="182" t="s">
        <v>911</v>
      </c>
      <c r="D30" s="328">
        <v>1750</v>
      </c>
      <c r="E30" s="297">
        <f t="shared" si="2"/>
        <v>1838</v>
      </c>
      <c r="F30" s="298">
        <f t="shared" si="5"/>
        <v>1698</v>
      </c>
      <c r="G30" s="302">
        <f t="shared" si="6"/>
        <v>1663</v>
      </c>
      <c r="H30" s="35" t="s">
        <v>249</v>
      </c>
      <c r="I30" s="11" t="s">
        <v>353</v>
      </c>
      <c r="J30" s="14"/>
      <c r="K30" s="276"/>
      <c r="L30" s="15"/>
      <c r="M30" s="172"/>
    </row>
    <row r="31" spans="1:13" s="12" customFormat="1" ht="15">
      <c r="A31" s="210">
        <v>4640016930791</v>
      </c>
      <c r="B31" s="195">
        <v>4620769453310</v>
      </c>
      <c r="C31" s="188" t="s">
        <v>152</v>
      </c>
      <c r="D31" s="329">
        <v>1800</v>
      </c>
      <c r="E31" s="297">
        <f t="shared" si="2"/>
        <v>1890</v>
      </c>
      <c r="F31" s="298">
        <f t="shared" si="5"/>
        <v>1746</v>
      </c>
      <c r="G31" s="302">
        <f t="shared" si="6"/>
        <v>1710</v>
      </c>
      <c r="H31" s="35" t="s">
        <v>250</v>
      </c>
      <c r="I31" s="11" t="s">
        <v>353</v>
      </c>
      <c r="J31" s="14"/>
      <c r="K31" s="276"/>
      <c r="L31" s="15"/>
      <c r="M31" s="172"/>
    </row>
    <row r="32" spans="1:13" s="12" customFormat="1" ht="15.75" customHeight="1">
      <c r="A32" s="210">
        <v>4640016930784</v>
      </c>
      <c r="B32" s="195">
        <v>4620769452092</v>
      </c>
      <c r="C32" s="294" t="s">
        <v>1223</v>
      </c>
      <c r="D32" s="330">
        <v>1750</v>
      </c>
      <c r="E32" s="295">
        <f t="shared" si="2"/>
        <v>1838</v>
      </c>
      <c r="F32" s="296">
        <f t="shared" si="5"/>
        <v>1698</v>
      </c>
      <c r="G32" s="301">
        <f t="shared" si="6"/>
        <v>1663</v>
      </c>
      <c r="H32" s="35" t="s">
        <v>158</v>
      </c>
      <c r="I32" s="34" t="s">
        <v>358</v>
      </c>
      <c r="J32" s="14"/>
      <c r="K32" s="276"/>
      <c r="L32" s="15"/>
      <c r="M32" s="172"/>
    </row>
    <row r="33" spans="1:13" s="6" customFormat="1" ht="20.25">
      <c r="A33" s="460" t="s">
        <v>1038</v>
      </c>
      <c r="B33" s="461"/>
      <c r="C33" s="51" t="s">
        <v>4</v>
      </c>
      <c r="D33" s="328">
        <v>1500</v>
      </c>
      <c r="E33" s="297">
        <f t="shared" si="2"/>
        <v>1575</v>
      </c>
      <c r="F33" s="298">
        <f t="shared" si="5"/>
        <v>1455</v>
      </c>
      <c r="G33" s="302">
        <f t="shared" si="6"/>
        <v>1425</v>
      </c>
      <c r="H33" s="35" t="s">
        <v>371</v>
      </c>
      <c r="I33" s="45" t="s">
        <v>353</v>
      </c>
      <c r="J33" s="9"/>
      <c r="K33" s="276"/>
      <c r="L33" s="9"/>
      <c r="M33" s="172"/>
    </row>
    <row r="34" spans="1:13" s="6" customFormat="1" ht="15">
      <c r="A34" s="292"/>
      <c r="B34" s="292"/>
      <c r="C34" s="51" t="s">
        <v>301</v>
      </c>
      <c r="D34" s="328">
        <v>300</v>
      </c>
      <c r="E34" s="297">
        <f t="shared" si="2"/>
        <v>315</v>
      </c>
      <c r="F34" s="298">
        <f t="shared" si="5"/>
        <v>291</v>
      </c>
      <c r="G34" s="302">
        <f t="shared" si="6"/>
        <v>285</v>
      </c>
      <c r="H34" s="35" t="s">
        <v>302</v>
      </c>
      <c r="I34" s="45"/>
      <c r="J34" s="9"/>
      <c r="K34" s="276"/>
      <c r="L34" s="9"/>
      <c r="M34" s="172"/>
    </row>
    <row r="35" spans="1:13" s="6" customFormat="1" ht="18.75" customHeight="1">
      <c r="A35" s="210">
        <v>4640016932955</v>
      </c>
      <c r="B35" s="194">
        <v>4620769452283</v>
      </c>
      <c r="C35" s="189" t="s">
        <v>5</v>
      </c>
      <c r="D35" s="328">
        <v>1500</v>
      </c>
      <c r="E35" s="297">
        <f t="shared" si="2"/>
        <v>1575</v>
      </c>
      <c r="F35" s="298">
        <f t="shared" si="5"/>
        <v>1455</v>
      </c>
      <c r="G35" s="302">
        <f t="shared" si="6"/>
        <v>1425</v>
      </c>
      <c r="H35" s="35" t="s">
        <v>251</v>
      </c>
      <c r="I35" s="11" t="s">
        <v>353</v>
      </c>
      <c r="J35" s="9"/>
      <c r="K35" s="276"/>
      <c r="L35" s="9"/>
      <c r="M35" s="172"/>
    </row>
    <row r="36" spans="2:13" ht="15">
      <c r="B36" s="200"/>
      <c r="C36" s="37"/>
      <c r="D36" s="37"/>
      <c r="E36" s="297"/>
      <c r="F36" s="298"/>
      <c r="G36" s="298"/>
      <c r="H36" s="38"/>
      <c r="I36" s="24"/>
      <c r="J36" s="5"/>
      <c r="K36" s="276"/>
      <c r="L36" s="5"/>
      <c r="M36" s="172"/>
    </row>
    <row r="37" spans="1:13" ht="14.25" customHeight="1">
      <c r="A37" s="459" t="s">
        <v>377</v>
      </c>
      <c r="B37" s="459"/>
      <c r="C37" s="459"/>
      <c r="D37" s="459"/>
      <c r="E37" s="459"/>
      <c r="F37" s="459"/>
      <c r="G37" s="459"/>
      <c r="H37" s="459"/>
      <c r="I37" s="459"/>
      <c r="J37" s="5"/>
      <c r="K37" s="276"/>
      <c r="L37" s="5"/>
      <c r="M37" s="172"/>
    </row>
    <row r="38" spans="1:13" s="6" customFormat="1" ht="15" customHeight="1">
      <c r="A38" s="210">
        <v>4640016933723</v>
      </c>
      <c r="B38" s="194">
        <v>4620769451064</v>
      </c>
      <c r="C38" s="197" t="s">
        <v>6</v>
      </c>
      <c r="D38" s="320">
        <v>1750</v>
      </c>
      <c r="E38" s="299">
        <f>CEILING(PRODUCT(D38,1.05),1)</f>
        <v>1838</v>
      </c>
      <c r="F38" s="299">
        <f>CEILING(PRODUCT(D38,0.97),1)</f>
        <v>1698</v>
      </c>
      <c r="G38" s="303">
        <f>CEILING(PRODUCT(D38,0.95),1)</f>
        <v>1663</v>
      </c>
      <c r="H38" s="196" t="s">
        <v>252</v>
      </c>
      <c r="I38" s="36" t="s">
        <v>358</v>
      </c>
      <c r="J38" s="9"/>
      <c r="K38" s="276"/>
      <c r="L38" s="9"/>
      <c r="M38" s="172"/>
    </row>
    <row r="39" spans="1:13" s="6" customFormat="1" ht="15">
      <c r="A39" s="210">
        <v>4640016933716</v>
      </c>
      <c r="B39" s="194">
        <v>4620769453235</v>
      </c>
      <c r="C39" s="188" t="s">
        <v>7</v>
      </c>
      <c r="D39" s="321">
        <v>1925</v>
      </c>
      <c r="E39" s="300">
        <f aca="true" t="shared" si="7" ref="E39:E48">CEILING(PRODUCT(D39,1.05),1)</f>
        <v>2022</v>
      </c>
      <c r="F39" s="300">
        <f aca="true" t="shared" si="8" ref="F39:F48">CEILING(PRODUCT(D39,0.97),1)</f>
        <v>1868</v>
      </c>
      <c r="G39" s="304">
        <f aca="true" t="shared" si="9" ref="G39:G48">CEILING(PRODUCT(D39,0.95),1)</f>
        <v>1829</v>
      </c>
      <c r="H39" s="35" t="s">
        <v>1001</v>
      </c>
      <c r="I39" s="11" t="s">
        <v>353</v>
      </c>
      <c r="J39" s="9"/>
      <c r="K39" s="276"/>
      <c r="L39" s="9"/>
      <c r="M39" s="172"/>
    </row>
    <row r="40" spans="1:13" s="6" customFormat="1" ht="15">
      <c r="A40" s="210"/>
      <c r="B40" s="194">
        <v>4620769451095</v>
      </c>
      <c r="C40" s="188" t="s">
        <v>1021</v>
      </c>
      <c r="D40" s="321">
        <v>1750</v>
      </c>
      <c r="E40" s="300">
        <f t="shared" si="7"/>
        <v>1838</v>
      </c>
      <c r="F40" s="300">
        <f t="shared" si="8"/>
        <v>1698</v>
      </c>
      <c r="G40" s="304">
        <f t="shared" si="9"/>
        <v>1663</v>
      </c>
      <c r="H40" s="35" t="s">
        <v>1023</v>
      </c>
      <c r="I40" s="11" t="s">
        <v>353</v>
      </c>
      <c r="J40" s="9"/>
      <c r="K40" s="276"/>
      <c r="L40" s="9"/>
      <c r="M40" s="172"/>
    </row>
    <row r="41" spans="1:13" s="6" customFormat="1" ht="15">
      <c r="A41" s="210">
        <v>4640016933730</v>
      </c>
      <c r="B41" s="194">
        <v>4620769451088</v>
      </c>
      <c r="C41" s="188" t="s">
        <v>939</v>
      </c>
      <c r="D41" s="321">
        <v>1750</v>
      </c>
      <c r="E41" s="300">
        <f t="shared" si="7"/>
        <v>1838</v>
      </c>
      <c r="F41" s="300">
        <f t="shared" si="8"/>
        <v>1698</v>
      </c>
      <c r="G41" s="304">
        <f t="shared" si="9"/>
        <v>1663</v>
      </c>
      <c r="H41" s="35" t="s">
        <v>1024</v>
      </c>
      <c r="I41" s="11" t="s">
        <v>353</v>
      </c>
      <c r="J41" s="9"/>
      <c r="K41" s="276"/>
      <c r="L41" s="9"/>
      <c r="M41" s="172"/>
    </row>
    <row r="42" spans="1:13" s="6" customFormat="1" ht="15">
      <c r="A42" s="210"/>
      <c r="B42" s="194">
        <v>4620769451071</v>
      </c>
      <c r="C42" s="188" t="s">
        <v>1022</v>
      </c>
      <c r="D42" s="321">
        <v>1750</v>
      </c>
      <c r="E42" s="300">
        <f t="shared" si="7"/>
        <v>1838</v>
      </c>
      <c r="F42" s="300">
        <f t="shared" si="8"/>
        <v>1698</v>
      </c>
      <c r="G42" s="304">
        <f t="shared" si="9"/>
        <v>1663</v>
      </c>
      <c r="H42" s="35" t="s">
        <v>1025</v>
      </c>
      <c r="I42" s="11" t="s">
        <v>353</v>
      </c>
      <c r="J42" s="307">
        <v>1.05</v>
      </c>
      <c r="K42" s="308">
        <v>0.97</v>
      </c>
      <c r="L42" s="307">
        <v>0.95</v>
      </c>
      <c r="M42" s="172"/>
    </row>
    <row r="43" spans="1:13" s="6" customFormat="1" ht="20.25">
      <c r="A43" s="210">
        <v>4640016931040</v>
      </c>
      <c r="B43" s="194">
        <v>4620769451286</v>
      </c>
      <c r="C43" s="190" t="s">
        <v>380</v>
      </c>
      <c r="D43" s="322">
        <v>1825</v>
      </c>
      <c r="E43" s="299">
        <f t="shared" si="7"/>
        <v>1917</v>
      </c>
      <c r="F43" s="299">
        <f t="shared" si="8"/>
        <v>1771</v>
      </c>
      <c r="G43" s="303">
        <f t="shared" si="9"/>
        <v>1734</v>
      </c>
      <c r="H43" s="35" t="s">
        <v>378</v>
      </c>
      <c r="I43" s="34" t="s">
        <v>358</v>
      </c>
      <c r="J43" s="9"/>
      <c r="K43" s="276"/>
      <c r="L43" s="9"/>
      <c r="M43" s="172"/>
    </row>
    <row r="44" spans="1:13" s="6" customFormat="1" ht="20.25">
      <c r="A44" s="210">
        <v>4640016933693</v>
      </c>
      <c r="B44" s="194">
        <v>4620769452108</v>
      </c>
      <c r="C44" s="191" t="s">
        <v>381</v>
      </c>
      <c r="D44" s="323">
        <v>2000</v>
      </c>
      <c r="E44" s="299">
        <f t="shared" si="7"/>
        <v>2100</v>
      </c>
      <c r="F44" s="299">
        <f t="shared" si="8"/>
        <v>1940</v>
      </c>
      <c r="G44" s="303">
        <f t="shared" si="9"/>
        <v>1900</v>
      </c>
      <c r="H44" s="35" t="s">
        <v>379</v>
      </c>
      <c r="I44" s="36" t="s">
        <v>358</v>
      </c>
      <c r="J44" s="9"/>
      <c r="K44" s="276"/>
      <c r="L44" s="9"/>
      <c r="M44" s="172"/>
    </row>
    <row r="45" spans="1:13" s="6" customFormat="1" ht="20.25">
      <c r="A45" s="210">
        <v>4640016933709</v>
      </c>
      <c r="B45" s="194">
        <v>4620769451897</v>
      </c>
      <c r="C45" s="191" t="s">
        <v>8</v>
      </c>
      <c r="D45" s="324">
        <v>2200</v>
      </c>
      <c r="E45" s="299">
        <f t="shared" si="7"/>
        <v>2310</v>
      </c>
      <c r="F45" s="299">
        <f t="shared" si="8"/>
        <v>2134</v>
      </c>
      <c r="G45" s="303">
        <f t="shared" si="9"/>
        <v>2090</v>
      </c>
      <c r="H45" s="35" t="s">
        <v>159</v>
      </c>
      <c r="I45" s="36" t="s">
        <v>358</v>
      </c>
      <c r="J45" s="9"/>
      <c r="K45" s="276"/>
      <c r="L45" s="9"/>
      <c r="M45" s="172"/>
    </row>
    <row r="46" spans="1:13" s="6" customFormat="1" ht="20.25">
      <c r="A46" s="210">
        <v>4640016931019</v>
      </c>
      <c r="B46" s="194">
        <v>4620769453228</v>
      </c>
      <c r="C46" s="51" t="s">
        <v>1026</v>
      </c>
      <c r="D46" s="325">
        <v>1950</v>
      </c>
      <c r="E46" s="300">
        <f t="shared" si="7"/>
        <v>2048</v>
      </c>
      <c r="F46" s="300">
        <f t="shared" si="8"/>
        <v>1892</v>
      </c>
      <c r="G46" s="304">
        <f t="shared" si="9"/>
        <v>1853</v>
      </c>
      <c r="H46" s="35" t="s">
        <v>253</v>
      </c>
      <c r="I46" s="11" t="s">
        <v>353</v>
      </c>
      <c r="J46" s="9"/>
      <c r="K46" s="276"/>
      <c r="L46" s="9"/>
      <c r="M46" s="172"/>
    </row>
    <row r="47" spans="1:13" s="6" customFormat="1" ht="15">
      <c r="A47" s="210">
        <v>4640016933754</v>
      </c>
      <c r="B47" s="194"/>
      <c r="C47" s="51" t="s">
        <v>1027</v>
      </c>
      <c r="D47" s="325">
        <v>1950</v>
      </c>
      <c r="E47" s="300">
        <f t="shared" si="7"/>
        <v>2048</v>
      </c>
      <c r="F47" s="300">
        <f t="shared" si="8"/>
        <v>1892</v>
      </c>
      <c r="G47" s="304">
        <f t="shared" si="9"/>
        <v>1853</v>
      </c>
      <c r="H47" s="35" t="s">
        <v>254</v>
      </c>
      <c r="I47" s="11" t="s">
        <v>353</v>
      </c>
      <c r="J47" s="9"/>
      <c r="K47" s="276"/>
      <c r="L47" s="9"/>
      <c r="M47" s="172"/>
    </row>
    <row r="48" spans="1:13" s="6" customFormat="1" ht="15" customHeight="1">
      <c r="A48" s="210">
        <v>4640016933778</v>
      </c>
      <c r="B48" s="194">
        <v>4620769452627</v>
      </c>
      <c r="C48" s="51" t="s">
        <v>242</v>
      </c>
      <c r="D48" s="325">
        <v>1450</v>
      </c>
      <c r="E48" s="300">
        <f t="shared" si="7"/>
        <v>1523</v>
      </c>
      <c r="F48" s="300">
        <f t="shared" si="8"/>
        <v>1407</v>
      </c>
      <c r="G48" s="304">
        <f t="shared" si="9"/>
        <v>1378</v>
      </c>
      <c r="H48" s="35" t="s">
        <v>160</v>
      </c>
      <c r="I48" s="11" t="s">
        <v>353</v>
      </c>
      <c r="J48" s="9"/>
      <c r="K48" s="276"/>
      <c r="L48" s="9"/>
      <c r="M48" s="172"/>
    </row>
    <row r="49" spans="1:13" ht="15" customHeight="1">
      <c r="A49" s="17"/>
      <c r="B49" s="22"/>
      <c r="C49" s="17"/>
      <c r="D49" s="17"/>
      <c r="E49" s="17"/>
      <c r="F49" s="17"/>
      <c r="G49" s="17"/>
      <c r="H49" s="17"/>
      <c r="I49" s="17"/>
      <c r="J49" s="5"/>
      <c r="K49" s="276"/>
      <c r="L49" s="5"/>
      <c r="M49" s="172"/>
    </row>
    <row r="50" spans="1:13" ht="15" customHeight="1">
      <c r="A50" s="459" t="s">
        <v>162</v>
      </c>
      <c r="B50" s="459"/>
      <c r="C50" s="459"/>
      <c r="D50" s="459"/>
      <c r="E50" s="459"/>
      <c r="F50" s="459"/>
      <c r="G50" s="459"/>
      <c r="H50" s="459"/>
      <c r="I50" s="459"/>
      <c r="J50" s="5"/>
      <c r="K50" s="276"/>
      <c r="L50" s="5"/>
      <c r="M50" s="172"/>
    </row>
    <row r="51" spans="1:13" s="6" customFormat="1" ht="20.25">
      <c r="A51" s="210">
        <v>4640016933679</v>
      </c>
      <c r="B51" s="210">
        <v>4620769451439</v>
      </c>
      <c r="C51" s="260" t="s">
        <v>9</v>
      </c>
      <c r="D51" s="313">
        <v>1850</v>
      </c>
      <c r="E51" s="309">
        <f>CEILING(PRODUCT(D51,1.05),1)</f>
        <v>1943</v>
      </c>
      <c r="F51" s="309">
        <f>CEILING(PRODUCT(D51,0.97),1)</f>
        <v>1795</v>
      </c>
      <c r="G51" s="310">
        <f>CEILING(PRODUCT(D51,0.95),1)</f>
        <v>1758</v>
      </c>
      <c r="H51" s="180" t="s">
        <v>163</v>
      </c>
      <c r="I51" s="34" t="s">
        <v>358</v>
      </c>
      <c r="K51" s="276"/>
      <c r="M51" s="172"/>
    </row>
    <row r="52" spans="1:13" s="6" customFormat="1" ht="24.75" customHeight="1">
      <c r="A52" s="210">
        <v>4640016933648</v>
      </c>
      <c r="B52" s="194">
        <v>4620769450036</v>
      </c>
      <c r="C52" s="188" t="s">
        <v>10</v>
      </c>
      <c r="D52" s="314">
        <v>1650</v>
      </c>
      <c r="E52" s="311">
        <f>CEILING(PRODUCT(D52,1.05),1)</f>
        <v>1733</v>
      </c>
      <c r="F52" s="311">
        <f>CEILING(PRODUCT(D52,0.97),1)</f>
        <v>1601</v>
      </c>
      <c r="G52" s="312">
        <f>CEILING(PRODUCT(D52,0.95),1)</f>
        <v>1568</v>
      </c>
      <c r="H52" s="35" t="s">
        <v>161</v>
      </c>
      <c r="I52" s="11" t="s">
        <v>353</v>
      </c>
      <c r="K52" s="276"/>
      <c r="M52" s="172"/>
    </row>
    <row r="53" spans="1:13" s="6" customFormat="1" ht="24.75" customHeight="1">
      <c r="A53" s="210">
        <v>4640016933655</v>
      </c>
      <c r="B53" s="194"/>
      <c r="C53" s="188" t="s">
        <v>1028</v>
      </c>
      <c r="D53" s="313">
        <v>1450</v>
      </c>
      <c r="E53" s="309">
        <f>CEILING(PRODUCT(D53,1.05),1)</f>
        <v>1523</v>
      </c>
      <c r="F53" s="309">
        <f>CEILING(PRODUCT(D53,0.97),1)</f>
        <v>1407</v>
      </c>
      <c r="G53" s="310">
        <f>CEILING(PRODUCT(D53,0.95),1)</f>
        <v>1378</v>
      </c>
      <c r="H53" s="35" t="s">
        <v>161</v>
      </c>
      <c r="I53" s="11" t="s">
        <v>353</v>
      </c>
      <c r="K53" s="276"/>
      <c r="M53" s="172"/>
    </row>
    <row r="54" spans="1:13" s="6" customFormat="1" ht="35.25" customHeight="1">
      <c r="A54" s="210">
        <v>4640016933686</v>
      </c>
      <c r="B54" s="194">
        <v>4620769453211</v>
      </c>
      <c r="C54" s="188" t="s">
        <v>11</v>
      </c>
      <c r="D54" s="314">
        <v>1250</v>
      </c>
      <c r="E54" s="311">
        <f>CEILING(PRODUCT(D54,1.05),1)</f>
        <v>1313</v>
      </c>
      <c r="F54" s="311">
        <f>CEILING(PRODUCT(D54,0.97),1)</f>
        <v>1213</v>
      </c>
      <c r="G54" s="312">
        <f>CEILING(PRODUCT(D54,0.95),1)</f>
        <v>1188</v>
      </c>
      <c r="H54" s="35" t="s">
        <v>18</v>
      </c>
      <c r="I54" s="11" t="s">
        <v>353</v>
      </c>
      <c r="K54" s="276"/>
      <c r="M54" s="172"/>
    </row>
    <row r="55" spans="2:13" ht="12.75">
      <c r="B55" s="22"/>
      <c r="K55" s="276"/>
      <c r="M55" s="172"/>
    </row>
    <row r="56" spans="1:13" ht="15" customHeight="1">
      <c r="A56" s="459" t="s">
        <v>382</v>
      </c>
      <c r="B56" s="459"/>
      <c r="C56" s="459"/>
      <c r="D56" s="459"/>
      <c r="E56" s="459"/>
      <c r="F56" s="459"/>
      <c r="G56" s="459"/>
      <c r="H56" s="459"/>
      <c r="I56" s="459"/>
      <c r="K56" s="276"/>
      <c r="M56" s="172"/>
    </row>
    <row r="57" spans="1:13" s="6" customFormat="1" ht="15">
      <c r="A57" s="210">
        <v>4640016933808</v>
      </c>
      <c r="B57" s="210">
        <v>4620769452030</v>
      </c>
      <c r="C57" s="252" t="s">
        <v>12</v>
      </c>
      <c r="D57" s="316">
        <v>985</v>
      </c>
      <c r="E57" s="299">
        <f aca="true" t="shared" si="10" ref="E57:E62">CEILING(PRODUCT(D57,$J$42),1)</f>
        <v>1035</v>
      </c>
      <c r="F57" s="299">
        <f aca="true" t="shared" si="11" ref="F57:F62">CEILING(PRODUCT(D57,$K$42),1)</f>
        <v>956</v>
      </c>
      <c r="G57" s="303">
        <f aca="true" t="shared" si="12" ref="G57:G62">CEILING(PRODUCT(D57,$L$42),1)</f>
        <v>936</v>
      </c>
      <c r="H57" s="180" t="s">
        <v>1031</v>
      </c>
      <c r="I57" s="211" t="s">
        <v>358</v>
      </c>
      <c r="K57" s="276"/>
      <c r="M57" s="172"/>
    </row>
    <row r="58" spans="1:13" s="6" customFormat="1" ht="15">
      <c r="A58" s="210">
        <v>4640016933792</v>
      </c>
      <c r="B58" s="194"/>
      <c r="C58" s="253" t="s">
        <v>1029</v>
      </c>
      <c r="D58" s="317">
        <v>985</v>
      </c>
      <c r="E58" s="299">
        <f t="shared" si="10"/>
        <v>1035</v>
      </c>
      <c r="F58" s="299">
        <f t="shared" si="11"/>
        <v>956</v>
      </c>
      <c r="G58" s="303">
        <f t="shared" si="12"/>
        <v>936</v>
      </c>
      <c r="H58" s="196" t="s">
        <v>1030</v>
      </c>
      <c r="I58" s="11" t="s">
        <v>353</v>
      </c>
      <c r="K58" s="276"/>
      <c r="M58" s="172"/>
    </row>
    <row r="59" spans="1:13" s="6" customFormat="1" ht="15">
      <c r="A59" s="210">
        <v>4640016933815</v>
      </c>
      <c r="B59" s="194">
        <v>4620769452030</v>
      </c>
      <c r="C59" s="254" t="s">
        <v>13</v>
      </c>
      <c r="D59" s="317">
        <v>1100</v>
      </c>
      <c r="E59" s="299">
        <f t="shared" si="10"/>
        <v>1155</v>
      </c>
      <c r="F59" s="299">
        <f t="shared" si="11"/>
        <v>1067</v>
      </c>
      <c r="G59" s="303">
        <f t="shared" si="12"/>
        <v>1045</v>
      </c>
      <c r="H59" s="35" t="s">
        <v>995</v>
      </c>
      <c r="I59" s="53" t="s">
        <v>358</v>
      </c>
      <c r="K59" s="276"/>
      <c r="M59" s="172"/>
    </row>
    <row r="60" spans="1:13" s="6" customFormat="1" ht="15">
      <c r="A60" s="210">
        <v>4640016933822</v>
      </c>
      <c r="B60" s="194">
        <v>4620769453860</v>
      </c>
      <c r="C60" s="254" t="s">
        <v>14</v>
      </c>
      <c r="D60" s="317">
        <v>1100</v>
      </c>
      <c r="E60" s="299">
        <f t="shared" si="10"/>
        <v>1155</v>
      </c>
      <c r="F60" s="299">
        <f t="shared" si="11"/>
        <v>1067</v>
      </c>
      <c r="G60" s="303">
        <f t="shared" si="12"/>
        <v>1045</v>
      </c>
      <c r="H60" s="35" t="s">
        <v>193</v>
      </c>
      <c r="I60" s="53" t="s">
        <v>358</v>
      </c>
      <c r="K60" s="276"/>
      <c r="M60" s="172"/>
    </row>
    <row r="61" spans="1:13" s="6" customFormat="1" ht="15">
      <c r="A61" s="210">
        <v>4640016933839</v>
      </c>
      <c r="B61" s="194"/>
      <c r="C61" s="254" t="s">
        <v>384</v>
      </c>
      <c r="D61" s="318">
        <v>350</v>
      </c>
      <c r="E61" s="299">
        <f t="shared" si="10"/>
        <v>368</v>
      </c>
      <c r="F61" s="299">
        <f t="shared" si="11"/>
        <v>340</v>
      </c>
      <c r="G61" s="303">
        <f t="shared" si="12"/>
        <v>333</v>
      </c>
      <c r="H61" s="35" t="s">
        <v>385</v>
      </c>
      <c r="I61" s="36" t="s">
        <v>358</v>
      </c>
      <c r="K61" s="276"/>
      <c r="M61" s="172"/>
    </row>
    <row r="62" spans="1:13" s="6" customFormat="1" ht="15">
      <c r="A62" s="210">
        <v>4640016930364</v>
      </c>
      <c r="B62" s="194">
        <v>4620769452177</v>
      </c>
      <c r="C62" s="46" t="s">
        <v>343</v>
      </c>
      <c r="D62" s="319">
        <v>380</v>
      </c>
      <c r="E62" s="299">
        <f t="shared" si="10"/>
        <v>399</v>
      </c>
      <c r="F62" s="299">
        <f t="shared" si="11"/>
        <v>369</v>
      </c>
      <c r="G62" s="303">
        <f t="shared" si="12"/>
        <v>361</v>
      </c>
      <c r="H62" s="35" t="s">
        <v>1118</v>
      </c>
      <c r="I62" s="36" t="s">
        <v>358</v>
      </c>
      <c r="K62" s="276"/>
      <c r="M62" s="172"/>
    </row>
    <row r="63" spans="2:13" ht="12.75">
      <c r="B63" s="22"/>
      <c r="K63" s="276"/>
      <c r="M63" s="172"/>
    </row>
    <row r="64" spans="1:13" ht="15" customHeight="1">
      <c r="A64" s="459" t="s">
        <v>383</v>
      </c>
      <c r="B64" s="459"/>
      <c r="C64" s="459"/>
      <c r="D64" s="459"/>
      <c r="E64" s="459"/>
      <c r="F64" s="459"/>
      <c r="G64" s="459"/>
      <c r="H64" s="459"/>
      <c r="I64" s="459"/>
      <c r="J64" s="5"/>
      <c r="K64" s="276"/>
      <c r="L64" s="5"/>
      <c r="M64" s="172"/>
    </row>
    <row r="65" spans="1:13" s="6" customFormat="1" ht="20.25">
      <c r="A65" s="210">
        <v>4640016933631</v>
      </c>
      <c r="B65" s="210">
        <v>4620769450159</v>
      </c>
      <c r="C65" s="236" t="s">
        <v>15</v>
      </c>
      <c r="D65" s="313">
        <v>1500</v>
      </c>
      <c r="E65" s="309">
        <f>CEILING(PRODUCT(D65,$J$42),1)</f>
        <v>1575</v>
      </c>
      <c r="F65" s="309">
        <f>CEILING(PRODUCT(D65,$K$42),1)</f>
        <v>1455</v>
      </c>
      <c r="G65" s="310">
        <f>CEILING(PRODUCT(D65,$L$42),1)</f>
        <v>1425</v>
      </c>
      <c r="H65" s="180" t="s">
        <v>164</v>
      </c>
      <c r="I65" s="34" t="s">
        <v>358</v>
      </c>
      <c r="K65" s="276"/>
      <c r="M65" s="172"/>
    </row>
    <row r="66" spans="1:13" s="6" customFormat="1" ht="15">
      <c r="A66" s="210">
        <v>4640016930852</v>
      </c>
      <c r="B66" s="194">
        <v>4620769451101</v>
      </c>
      <c r="C66" s="192" t="s">
        <v>1033</v>
      </c>
      <c r="D66" s="314">
        <v>1500</v>
      </c>
      <c r="E66" s="311">
        <f aca="true" t="shared" si="13" ref="E66:E72">CEILING(PRODUCT(D66,$J$42),1)</f>
        <v>1575</v>
      </c>
      <c r="F66" s="311">
        <f aca="true" t="shared" si="14" ref="F66:F72">CEILING(PRODUCT(D66,$K$42),1)</f>
        <v>1455</v>
      </c>
      <c r="G66" s="312">
        <f aca="true" t="shared" si="15" ref="G66:G72">CEILING(PRODUCT(D66,$L$42),1)</f>
        <v>1425</v>
      </c>
      <c r="H66" s="35" t="s">
        <v>192</v>
      </c>
      <c r="I66" s="11" t="s">
        <v>353</v>
      </c>
      <c r="K66" s="276"/>
      <c r="M66" s="172"/>
    </row>
    <row r="67" spans="1:13" s="6" customFormat="1" ht="15">
      <c r="A67" s="210">
        <v>4640016933624</v>
      </c>
      <c r="B67" s="194">
        <v>4620769451118</v>
      </c>
      <c r="C67" s="192" t="s">
        <v>1032</v>
      </c>
      <c r="D67" s="314">
        <v>1500</v>
      </c>
      <c r="E67" s="311">
        <f t="shared" si="13"/>
        <v>1575</v>
      </c>
      <c r="F67" s="311">
        <f t="shared" si="14"/>
        <v>1455</v>
      </c>
      <c r="G67" s="312">
        <f t="shared" si="15"/>
        <v>1425</v>
      </c>
      <c r="H67" s="35" t="s">
        <v>1055</v>
      </c>
      <c r="I67" s="11" t="s">
        <v>353</v>
      </c>
      <c r="K67" s="276"/>
      <c r="M67" s="172"/>
    </row>
    <row r="68" spans="1:13" s="6" customFormat="1" ht="15">
      <c r="A68" s="210">
        <v>4640016936106</v>
      </c>
      <c r="B68" s="194"/>
      <c r="C68" s="236" t="s">
        <v>235</v>
      </c>
      <c r="D68" s="314">
        <v>1600</v>
      </c>
      <c r="E68" s="311">
        <f t="shared" si="13"/>
        <v>1680</v>
      </c>
      <c r="F68" s="311">
        <f t="shared" si="14"/>
        <v>1552</v>
      </c>
      <c r="G68" s="312">
        <f t="shared" si="15"/>
        <v>1520</v>
      </c>
      <c r="H68" s="35" t="s">
        <v>243</v>
      </c>
      <c r="I68" s="36" t="s">
        <v>358</v>
      </c>
      <c r="K68" s="276"/>
      <c r="M68" s="172"/>
    </row>
    <row r="69" spans="1:13" s="6" customFormat="1" ht="15">
      <c r="A69" s="210">
        <v>4640016936090</v>
      </c>
      <c r="B69" s="194"/>
      <c r="C69" s="289" t="s">
        <v>236</v>
      </c>
      <c r="D69" s="314">
        <v>1600</v>
      </c>
      <c r="E69" s="311">
        <f t="shared" si="13"/>
        <v>1680</v>
      </c>
      <c r="F69" s="311">
        <f t="shared" si="14"/>
        <v>1552</v>
      </c>
      <c r="G69" s="312">
        <f t="shared" si="15"/>
        <v>1520</v>
      </c>
      <c r="H69" s="35" t="s">
        <v>244</v>
      </c>
      <c r="I69" s="11" t="s">
        <v>353</v>
      </c>
      <c r="K69" s="276"/>
      <c r="M69" s="172"/>
    </row>
    <row r="70" spans="1:13" s="6" customFormat="1" ht="15">
      <c r="A70" s="210">
        <v>4640016936083</v>
      </c>
      <c r="B70" s="288"/>
      <c r="C70" s="289" t="s">
        <v>237</v>
      </c>
      <c r="D70" s="314">
        <v>1600</v>
      </c>
      <c r="E70" s="311">
        <f t="shared" si="13"/>
        <v>1680</v>
      </c>
      <c r="F70" s="311">
        <f t="shared" si="14"/>
        <v>1552</v>
      </c>
      <c r="G70" s="312">
        <f t="shared" si="15"/>
        <v>1520</v>
      </c>
      <c r="H70" s="35" t="s">
        <v>245</v>
      </c>
      <c r="I70" s="11" t="s">
        <v>353</v>
      </c>
      <c r="K70" s="276"/>
      <c r="M70" s="172"/>
    </row>
    <row r="71" spans="1:13" s="6" customFormat="1" ht="15">
      <c r="A71" s="210">
        <v>4640016936076</v>
      </c>
      <c r="B71" s="194"/>
      <c r="C71" s="289" t="s">
        <v>238</v>
      </c>
      <c r="D71" s="314">
        <v>1600</v>
      </c>
      <c r="E71" s="311">
        <f t="shared" si="13"/>
        <v>1680</v>
      </c>
      <c r="F71" s="311">
        <f t="shared" si="14"/>
        <v>1552</v>
      </c>
      <c r="G71" s="312">
        <f t="shared" si="15"/>
        <v>1520</v>
      </c>
      <c r="H71" s="35" t="s">
        <v>246</v>
      </c>
      <c r="I71" s="11" t="s">
        <v>353</v>
      </c>
      <c r="K71" s="276"/>
      <c r="M71" s="172"/>
    </row>
    <row r="72" spans="1:13" s="6" customFormat="1" ht="20.25">
      <c r="A72" s="210">
        <v>4640016930869</v>
      </c>
      <c r="B72" s="194">
        <v>4620769451835</v>
      </c>
      <c r="C72" s="192" t="s">
        <v>386</v>
      </c>
      <c r="D72" s="314">
        <v>1950</v>
      </c>
      <c r="E72" s="311">
        <f t="shared" si="13"/>
        <v>2048</v>
      </c>
      <c r="F72" s="311">
        <f t="shared" si="14"/>
        <v>1892</v>
      </c>
      <c r="G72" s="312">
        <f t="shared" si="15"/>
        <v>1853</v>
      </c>
      <c r="H72" s="35" t="s">
        <v>255</v>
      </c>
      <c r="I72" s="11" t="s">
        <v>353</v>
      </c>
      <c r="K72" s="276"/>
      <c r="M72" s="172"/>
    </row>
    <row r="73" spans="2:13" ht="12.75">
      <c r="B73" s="22"/>
      <c r="C73" s="22"/>
      <c r="D73" s="22"/>
      <c r="E73" s="22"/>
      <c r="F73" s="22"/>
      <c r="G73" s="22"/>
      <c r="H73" s="23"/>
      <c r="I73" s="24"/>
      <c r="M73" s="172"/>
    </row>
    <row r="74" spans="1:13" ht="14.25" customHeight="1">
      <c r="A74" s="459" t="s">
        <v>165</v>
      </c>
      <c r="B74" s="459"/>
      <c r="C74" s="459"/>
      <c r="D74" s="459"/>
      <c r="E74" s="459"/>
      <c r="F74" s="459"/>
      <c r="G74" s="459"/>
      <c r="H74" s="459"/>
      <c r="I74" s="459"/>
      <c r="M74" s="172"/>
    </row>
    <row r="75" spans="1:13" ht="15">
      <c r="A75" s="210" t="s">
        <v>220</v>
      </c>
      <c r="B75" s="210">
        <v>4620739721203</v>
      </c>
      <c r="C75" s="237" t="s">
        <v>16</v>
      </c>
      <c r="D75" s="340">
        <v>1650</v>
      </c>
      <c r="E75" s="342">
        <f>CEILING(PRODUCT(D75,$J$42),1)</f>
        <v>1733</v>
      </c>
      <c r="F75" s="342">
        <f>CEILING(PRODUCT(D75,$K$42),1)</f>
        <v>1601</v>
      </c>
      <c r="G75" s="343">
        <f>CEILING(PRODUCT(D75,$L$42),1)</f>
        <v>1568</v>
      </c>
      <c r="H75" s="54" t="s">
        <v>166</v>
      </c>
      <c r="I75" s="34" t="s">
        <v>358</v>
      </c>
      <c r="J75" s="5"/>
      <c r="M75" s="172"/>
    </row>
    <row r="76" spans="1:13" ht="15">
      <c r="A76" s="210">
        <v>4640016932962</v>
      </c>
      <c r="B76" s="194">
        <v>4620769452115</v>
      </c>
      <c r="C76" s="193" t="s">
        <v>387</v>
      </c>
      <c r="D76" s="341">
        <v>1850</v>
      </c>
      <c r="E76" s="342">
        <f>CEILING(PRODUCT(D76,$J$42),1)</f>
        <v>1943</v>
      </c>
      <c r="F76" s="342">
        <f>CEILING(PRODUCT(D76,$K$42),1)</f>
        <v>1795</v>
      </c>
      <c r="G76" s="343">
        <f>CEILING(PRODUCT(D76,$L$42),1)</f>
        <v>1758</v>
      </c>
      <c r="H76" s="55" t="s">
        <v>167</v>
      </c>
      <c r="I76" s="36" t="s">
        <v>358</v>
      </c>
      <c r="J76" s="5"/>
      <c r="M76" s="172"/>
    </row>
    <row r="77" spans="2:13" ht="11.25">
      <c r="B77" s="22"/>
      <c r="C77" s="456"/>
      <c r="D77" s="456"/>
      <c r="E77" s="456"/>
      <c r="F77" s="456"/>
      <c r="G77" s="456"/>
      <c r="H77" s="456"/>
      <c r="M77" s="172"/>
    </row>
    <row r="78" spans="1:9" ht="11.25">
      <c r="A78" s="235"/>
      <c r="C78" s="4"/>
      <c r="D78" s="4"/>
      <c r="E78" s="4"/>
      <c r="F78" s="4"/>
      <c r="G78" s="4"/>
      <c r="H78" s="4"/>
      <c r="I78" s="4"/>
    </row>
    <row r="79" spans="3:9" ht="11.25">
      <c r="C79" s="4"/>
      <c r="D79" s="4"/>
      <c r="E79" s="4"/>
      <c r="F79" s="4"/>
      <c r="G79" s="4"/>
      <c r="H79" s="4"/>
      <c r="I79" s="4"/>
    </row>
    <row r="80" spans="3:9" ht="11.25">
      <c r="C80" s="4"/>
      <c r="D80" s="4"/>
      <c r="E80" s="4"/>
      <c r="F80" s="4"/>
      <c r="G80" s="4"/>
      <c r="H80" s="4"/>
      <c r="I80" s="4"/>
    </row>
    <row r="81" spans="3:9" ht="11.25">
      <c r="C81" s="4"/>
      <c r="D81" s="4"/>
      <c r="E81" s="4"/>
      <c r="F81" s="4"/>
      <c r="G81" s="4"/>
      <c r="H81" s="4"/>
      <c r="I81" s="4"/>
    </row>
    <row r="82" spans="3:9" ht="11.25">
      <c r="C82" s="4"/>
      <c r="D82" s="4"/>
      <c r="E82" s="4"/>
      <c r="F82" s="4"/>
      <c r="G82" s="4"/>
      <c r="H82" s="4"/>
      <c r="I82" s="4"/>
    </row>
    <row r="83" spans="3:9" ht="11.25">
      <c r="C83" s="4"/>
      <c r="D83" s="4"/>
      <c r="E83" s="4"/>
      <c r="F83" s="4"/>
      <c r="G83" s="4"/>
      <c r="H83" s="4"/>
      <c r="I83" s="4"/>
    </row>
    <row r="84" spans="3:9" ht="11.25">
      <c r="C84" s="4"/>
      <c r="D84" s="4"/>
      <c r="E84" s="4"/>
      <c r="F84" s="4"/>
      <c r="G84" s="4"/>
      <c r="H84" s="4"/>
      <c r="I84" s="4"/>
    </row>
    <row r="85" spans="3:9" ht="11.25">
      <c r="C85" s="4"/>
      <c r="D85" s="4"/>
      <c r="E85" s="4"/>
      <c r="F85" s="4"/>
      <c r="G85" s="4"/>
      <c r="H85" s="4"/>
      <c r="I85" s="4"/>
    </row>
    <row r="86" spans="3:9" ht="11.25">
      <c r="C86" s="4"/>
      <c r="D86" s="4"/>
      <c r="E86" s="4"/>
      <c r="F86" s="4"/>
      <c r="G86" s="4"/>
      <c r="H86" s="4"/>
      <c r="I86" s="4"/>
    </row>
    <row r="87" spans="3:9" ht="11.25">
      <c r="C87" s="4"/>
      <c r="D87" s="4"/>
      <c r="E87" s="4"/>
      <c r="F87" s="4"/>
      <c r="G87" s="4"/>
      <c r="H87" s="4"/>
      <c r="I87" s="4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6" spans="3:9" ht="11.25">
      <c r="C96" s="4"/>
      <c r="D96" s="4"/>
      <c r="E96" s="4"/>
      <c r="F96" s="4"/>
      <c r="G96" s="4"/>
      <c r="H96" s="4"/>
      <c r="I96" s="4"/>
    </row>
    <row r="97" spans="3:9" ht="11.25">
      <c r="C97" s="4"/>
      <c r="D97" s="4"/>
      <c r="E97" s="4"/>
      <c r="F97" s="4"/>
      <c r="G97" s="4"/>
      <c r="H97" s="4"/>
      <c r="I97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1.25">
      <c r="C100" s="4"/>
      <c r="D100" s="4"/>
      <c r="E100" s="4"/>
      <c r="F100" s="4"/>
      <c r="G100" s="4"/>
      <c r="H100" s="4"/>
      <c r="I100" s="4"/>
    </row>
    <row r="101" spans="3:9" ht="11.25">
      <c r="C101" s="4"/>
      <c r="D101" s="4"/>
      <c r="E101" s="4"/>
      <c r="F101" s="4"/>
      <c r="G101" s="4"/>
      <c r="H101" s="4"/>
      <c r="I101" s="4"/>
    </row>
    <row r="102" spans="3:9" ht="11.25">
      <c r="C102" s="4"/>
      <c r="D102" s="4"/>
      <c r="E102" s="4"/>
      <c r="F102" s="4"/>
      <c r="G102" s="4"/>
      <c r="H102" s="4"/>
      <c r="I102" s="4"/>
    </row>
    <row r="103" spans="3:9" ht="11.25">
      <c r="C103" s="4"/>
      <c r="D103" s="4"/>
      <c r="E103" s="4"/>
      <c r="F103" s="4"/>
      <c r="G103" s="4"/>
      <c r="H103" s="4"/>
      <c r="I103" s="4"/>
    </row>
    <row r="104" spans="3:9" ht="11.25">
      <c r="C104" s="4"/>
      <c r="D104" s="4"/>
      <c r="E104" s="4"/>
      <c r="F104" s="4"/>
      <c r="G104" s="4"/>
      <c r="H104" s="4"/>
      <c r="I104" s="4"/>
    </row>
    <row r="105" spans="3:9" ht="11.25">
      <c r="C105" s="4"/>
      <c r="D105" s="4"/>
      <c r="E105" s="4"/>
      <c r="F105" s="4"/>
      <c r="G105" s="4"/>
      <c r="H105" s="4"/>
      <c r="I105" s="4"/>
    </row>
    <row r="106" spans="3:9" ht="11.25">
      <c r="C106" s="4"/>
      <c r="D106" s="4"/>
      <c r="E106" s="4"/>
      <c r="F106" s="4"/>
      <c r="G106" s="4"/>
      <c r="H106" s="4"/>
      <c r="I106" s="4"/>
    </row>
    <row r="107" spans="3:9" ht="11.25">
      <c r="C107" s="4"/>
      <c r="D107" s="4"/>
      <c r="E107" s="4"/>
      <c r="F107" s="4"/>
      <c r="G107" s="4"/>
      <c r="H107" s="4"/>
      <c r="I107" s="4"/>
    </row>
    <row r="108" spans="3:9" ht="11.25">
      <c r="C108" s="4"/>
      <c r="D108" s="4"/>
      <c r="E108" s="4"/>
      <c r="F108" s="4"/>
      <c r="G108" s="4"/>
      <c r="H108" s="4"/>
      <c r="I108" s="4"/>
    </row>
    <row r="109" spans="3:9" ht="11.25">
      <c r="C109" s="4"/>
      <c r="D109" s="4"/>
      <c r="E109" s="4"/>
      <c r="F109" s="4"/>
      <c r="G109" s="4"/>
      <c r="H109" s="4"/>
      <c r="I109" s="4"/>
    </row>
    <row r="110" spans="3:9" ht="11.25">
      <c r="C110" s="4"/>
      <c r="D110" s="4"/>
      <c r="E110" s="4"/>
      <c r="F110" s="4"/>
      <c r="G110" s="4"/>
      <c r="H110" s="4"/>
      <c r="I110" s="4"/>
    </row>
    <row r="111" spans="3:9" ht="11.25">
      <c r="C111" s="4"/>
      <c r="D111" s="4"/>
      <c r="E111" s="4"/>
      <c r="F111" s="4"/>
      <c r="G111" s="4"/>
      <c r="H111" s="4"/>
      <c r="I111" s="4"/>
    </row>
    <row r="112" spans="3:9" ht="11.25">
      <c r="C112" s="4"/>
      <c r="D112" s="4"/>
      <c r="E112" s="4"/>
      <c r="F112" s="4"/>
      <c r="G112" s="4"/>
      <c r="H112" s="4"/>
      <c r="I112" s="4"/>
    </row>
    <row r="113" spans="3:9" ht="11.25">
      <c r="C113" s="4"/>
      <c r="D113" s="4"/>
      <c r="E113" s="4"/>
      <c r="F113" s="4"/>
      <c r="G113" s="4"/>
      <c r="H113" s="4"/>
      <c r="I113" s="4"/>
    </row>
    <row r="114" spans="3:9" ht="11.25">
      <c r="C114" s="4"/>
      <c r="D114" s="4"/>
      <c r="E114" s="4"/>
      <c r="F114" s="4"/>
      <c r="G114" s="4"/>
      <c r="H114" s="4"/>
      <c r="I114" s="4"/>
    </row>
    <row r="115" spans="3:9" ht="11.25">
      <c r="C115" s="4"/>
      <c r="D115" s="4"/>
      <c r="E115" s="4"/>
      <c r="F115" s="4"/>
      <c r="G115" s="4"/>
      <c r="H115" s="4"/>
      <c r="I115" s="4"/>
    </row>
    <row r="116" spans="3:9" ht="11.25">
      <c r="C116" s="4"/>
      <c r="D116" s="4"/>
      <c r="E116" s="4"/>
      <c r="F116" s="4"/>
      <c r="G116" s="4"/>
      <c r="H116" s="4"/>
      <c r="I116" s="4"/>
    </row>
    <row r="117" spans="3:9" ht="11.25">
      <c r="C117" s="4"/>
      <c r="D117" s="4"/>
      <c r="E117" s="4"/>
      <c r="F117" s="4"/>
      <c r="G117" s="4"/>
      <c r="H117" s="4"/>
      <c r="I117" s="4"/>
    </row>
    <row r="118" spans="3:9" ht="11.25">
      <c r="C118" s="4"/>
      <c r="D118" s="4"/>
      <c r="E118" s="4"/>
      <c r="F118" s="4"/>
      <c r="G118" s="4"/>
      <c r="H118" s="4"/>
      <c r="I118" s="4"/>
    </row>
    <row r="119" spans="3:9" ht="11.25">
      <c r="C119" s="4"/>
      <c r="D119" s="4"/>
      <c r="E119" s="4"/>
      <c r="F119" s="4"/>
      <c r="G119" s="4"/>
      <c r="H119" s="4"/>
      <c r="I119" s="4"/>
    </row>
    <row r="120" spans="3:9" ht="11.25">
      <c r="C120" s="4"/>
      <c r="D120" s="4"/>
      <c r="E120" s="4"/>
      <c r="F120" s="4"/>
      <c r="G120" s="4"/>
      <c r="H120" s="4"/>
      <c r="I120" s="4"/>
    </row>
    <row r="121" spans="3:9" ht="11.25">
      <c r="C121" s="4"/>
      <c r="D121" s="4"/>
      <c r="E121" s="4"/>
      <c r="F121" s="4"/>
      <c r="G121" s="4"/>
      <c r="H121" s="4"/>
      <c r="I121" s="4"/>
    </row>
    <row r="122" spans="3:9" ht="11.25">
      <c r="C122" s="4"/>
      <c r="D122" s="4"/>
      <c r="E122" s="4"/>
      <c r="F122" s="4"/>
      <c r="G122" s="4"/>
      <c r="H122" s="4"/>
      <c r="I122" s="4"/>
    </row>
    <row r="123" spans="3:9" ht="11.25">
      <c r="C123" s="4"/>
      <c r="D123" s="4"/>
      <c r="E123" s="4"/>
      <c r="F123" s="4"/>
      <c r="G123" s="4"/>
      <c r="H123" s="4"/>
      <c r="I123" s="4"/>
    </row>
    <row r="124" spans="3:9" ht="11.25">
      <c r="C124" s="4"/>
      <c r="D124" s="4"/>
      <c r="E124" s="4"/>
      <c r="F124" s="4"/>
      <c r="G124" s="4"/>
      <c r="H124" s="4"/>
      <c r="I124" s="4"/>
    </row>
    <row r="125" spans="3:9" ht="11.25">
      <c r="C125" s="4"/>
      <c r="D125" s="4"/>
      <c r="E125" s="4"/>
      <c r="F125" s="4"/>
      <c r="G125" s="4"/>
      <c r="H125" s="4"/>
      <c r="I125" s="4"/>
    </row>
    <row r="126" spans="3:9" ht="11.25">
      <c r="C126" s="4"/>
      <c r="D126" s="4"/>
      <c r="E126" s="4"/>
      <c r="F126" s="4"/>
      <c r="G126" s="4"/>
      <c r="H126" s="4"/>
      <c r="I126" s="4"/>
    </row>
    <row r="127" spans="3:9" ht="11.25">
      <c r="C127" s="4"/>
      <c r="D127" s="4"/>
      <c r="E127" s="4"/>
      <c r="F127" s="4"/>
      <c r="G127" s="4"/>
      <c r="H127" s="4"/>
      <c r="I127" s="4"/>
    </row>
    <row r="128" spans="3:9" ht="11.25">
      <c r="C128" s="4"/>
      <c r="D128" s="4"/>
      <c r="E128" s="4"/>
      <c r="F128" s="4"/>
      <c r="G128" s="4"/>
      <c r="H128" s="4"/>
      <c r="I128" s="4"/>
    </row>
    <row r="130" spans="3:9" ht="11.25">
      <c r="C130" s="4"/>
      <c r="D130" s="4"/>
      <c r="E130" s="4"/>
      <c r="F130" s="4"/>
      <c r="G130" s="4"/>
      <c r="H130" s="4"/>
      <c r="I130" s="4"/>
    </row>
    <row r="131" spans="3:9" ht="11.25">
      <c r="C131" s="4"/>
      <c r="D131" s="4"/>
      <c r="E131" s="4"/>
      <c r="F131" s="4"/>
      <c r="G131" s="4"/>
      <c r="H131" s="4"/>
      <c r="I131" s="4"/>
    </row>
    <row r="132" spans="3:9" ht="11.25">
      <c r="C132" s="4"/>
      <c r="D132" s="4"/>
      <c r="E132" s="4"/>
      <c r="F132" s="4"/>
      <c r="G132" s="4"/>
      <c r="H132" s="4"/>
      <c r="I132" s="4"/>
    </row>
    <row r="133" spans="3:9" ht="11.25">
      <c r="C133" s="4"/>
      <c r="D133" s="4"/>
      <c r="E133" s="4"/>
      <c r="F133" s="4"/>
      <c r="G133" s="4"/>
      <c r="H133" s="4"/>
      <c r="I133" s="4"/>
    </row>
    <row r="134" spans="3:9" ht="11.25">
      <c r="C134" s="4"/>
      <c r="D134" s="4"/>
      <c r="E134" s="4"/>
      <c r="F134" s="4"/>
      <c r="G134" s="4"/>
      <c r="H134" s="4"/>
      <c r="I134" s="4"/>
    </row>
    <row r="135" spans="3:9" ht="11.25">
      <c r="C135" s="4"/>
      <c r="D135" s="4"/>
      <c r="E135" s="4"/>
      <c r="F135" s="4"/>
      <c r="G135" s="4"/>
      <c r="H135" s="4"/>
      <c r="I135" s="4"/>
    </row>
    <row r="136" spans="3:9" ht="11.25">
      <c r="C136" s="4"/>
      <c r="D136" s="4"/>
      <c r="E136" s="4"/>
      <c r="F136" s="4"/>
      <c r="G136" s="4"/>
      <c r="H136" s="4"/>
      <c r="I136" s="4"/>
    </row>
    <row r="137" spans="3:9" ht="11.25">
      <c r="C137" s="4"/>
      <c r="D137" s="4"/>
      <c r="E137" s="4"/>
      <c r="F137" s="4"/>
      <c r="G137" s="4"/>
      <c r="H137" s="4"/>
      <c r="I137" s="4"/>
    </row>
  </sheetData>
  <sheetProtection password="DBBB" sheet="1" objects="1" scenarios="1" insertColumns="0" insertRows="0" deleteColumns="0" deleteRows="0" selectLockedCells="1" sort="0" selectUnlockedCells="1"/>
  <mergeCells count="9">
    <mergeCell ref="C77:H77"/>
    <mergeCell ref="A2:I2"/>
    <mergeCell ref="A3:I3"/>
    <mergeCell ref="A37:I37"/>
    <mergeCell ref="A50:I50"/>
    <mergeCell ref="A56:I56"/>
    <mergeCell ref="A64:I64"/>
    <mergeCell ref="A74:I74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T105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8515625" style="1" customWidth="1"/>
    <col min="4" max="4" width="11.7109375" style="1" hidden="1" customWidth="1"/>
    <col min="5" max="7" width="11.7109375" style="1" customWidth="1"/>
    <col min="8" max="8" width="54.00390625" style="2" customWidth="1"/>
    <col min="9" max="9" width="18.8515625" style="3" customWidth="1"/>
    <col min="10" max="10" width="9.8515625" style="4" customWidth="1"/>
    <col min="11" max="14" width="9.140625" style="4" customWidth="1"/>
    <col min="15" max="16" width="9.140625" style="4" hidden="1" customWidth="1"/>
    <col min="17" max="18" width="9.140625" style="4" customWidth="1"/>
    <col min="19" max="20" width="8.8515625" style="4" hidden="1" customWidth="1"/>
    <col min="21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27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13" ht="14.25" customHeight="1">
      <c r="A3" s="459" t="s">
        <v>790</v>
      </c>
      <c r="B3" s="459"/>
      <c r="C3" s="459"/>
      <c r="D3" s="459"/>
      <c r="E3" s="459"/>
      <c r="F3" s="459"/>
      <c r="G3" s="459"/>
      <c r="H3" s="459"/>
      <c r="I3" s="459"/>
      <c r="J3" s="5"/>
      <c r="K3" s="5"/>
      <c r="L3" s="5"/>
      <c r="M3" s="5"/>
    </row>
    <row r="4" spans="1:20" s="6" customFormat="1" ht="15">
      <c r="A4" s="481" t="s">
        <v>1225</v>
      </c>
      <c r="B4" s="482"/>
      <c r="C4" s="273" t="s">
        <v>791</v>
      </c>
      <c r="D4" s="145">
        <v>700</v>
      </c>
      <c r="E4" s="415">
        <f>CEILING(PRODUCT(D4,$J$2),1)</f>
        <v>735</v>
      </c>
      <c r="F4" s="415">
        <f>CEILING(PRODUCT(D4,$K$2),1)</f>
        <v>679</v>
      </c>
      <c r="G4" s="425">
        <f>CEILING(PRODUCT(D4,$L$2),1)</f>
        <v>665</v>
      </c>
      <c r="H4" s="274" t="s">
        <v>799</v>
      </c>
      <c r="I4" s="34" t="s">
        <v>358</v>
      </c>
      <c r="J4" s="9"/>
      <c r="K4" s="9"/>
      <c r="L4" s="9"/>
      <c r="M4" s="9"/>
      <c r="S4" s="6">
        <v>0.95</v>
      </c>
      <c r="T4" s="6">
        <v>0.75</v>
      </c>
    </row>
    <row r="5" spans="1:13" s="6" customFormat="1" ht="15">
      <c r="A5" s="481"/>
      <c r="B5" s="482"/>
      <c r="C5" s="230" t="s">
        <v>792</v>
      </c>
      <c r="D5" s="82">
        <v>800</v>
      </c>
      <c r="E5" s="415">
        <f aca="true" t="shared" si="0" ref="E5:E11">CEILING(PRODUCT(D5,$J$2),1)</f>
        <v>840</v>
      </c>
      <c r="F5" s="415">
        <f aca="true" t="shared" si="1" ref="F5:F11">CEILING(PRODUCT(D5,$K$2),1)</f>
        <v>776</v>
      </c>
      <c r="G5" s="425">
        <f aca="true" t="shared" si="2" ref="G5:G11">CEILING(PRODUCT(D5,$L$2),1)</f>
        <v>760</v>
      </c>
      <c r="H5" s="143" t="s">
        <v>800</v>
      </c>
      <c r="I5" s="36" t="s">
        <v>358</v>
      </c>
      <c r="J5" s="9"/>
      <c r="K5" s="9"/>
      <c r="L5" s="9"/>
      <c r="M5" s="9"/>
    </row>
    <row r="6" spans="1:13" s="6" customFormat="1" ht="15">
      <c r="A6" s="481"/>
      <c r="B6" s="482"/>
      <c r="C6" s="230" t="s">
        <v>793</v>
      </c>
      <c r="D6" s="82">
        <v>850</v>
      </c>
      <c r="E6" s="415">
        <f t="shared" si="0"/>
        <v>893</v>
      </c>
      <c r="F6" s="415">
        <f t="shared" si="1"/>
        <v>825</v>
      </c>
      <c r="G6" s="425">
        <f t="shared" si="2"/>
        <v>808</v>
      </c>
      <c r="H6" s="144" t="s">
        <v>801</v>
      </c>
      <c r="I6" s="36" t="s">
        <v>358</v>
      </c>
      <c r="J6" s="9"/>
      <c r="K6" s="9"/>
      <c r="L6" s="9"/>
      <c r="M6" s="9"/>
    </row>
    <row r="7" spans="1:13" s="6" customFormat="1" ht="15">
      <c r="A7" s="481"/>
      <c r="B7" s="482"/>
      <c r="C7" s="230" t="s">
        <v>794</v>
      </c>
      <c r="D7" s="82">
        <v>900</v>
      </c>
      <c r="E7" s="415">
        <f t="shared" si="0"/>
        <v>945</v>
      </c>
      <c r="F7" s="415">
        <f t="shared" si="1"/>
        <v>873</v>
      </c>
      <c r="G7" s="425">
        <f t="shared" si="2"/>
        <v>855</v>
      </c>
      <c r="H7" s="144" t="s">
        <v>802</v>
      </c>
      <c r="I7" s="36" t="s">
        <v>358</v>
      </c>
      <c r="J7" s="9"/>
      <c r="K7" s="9"/>
      <c r="L7" s="9"/>
      <c r="M7" s="9"/>
    </row>
    <row r="8" spans="1:13" s="6" customFormat="1" ht="15">
      <c r="A8" s="481"/>
      <c r="B8" s="482"/>
      <c r="C8" s="142" t="s">
        <v>795</v>
      </c>
      <c r="D8" s="82">
        <v>900</v>
      </c>
      <c r="E8" s="415">
        <f t="shared" si="0"/>
        <v>945</v>
      </c>
      <c r="F8" s="415">
        <f t="shared" si="1"/>
        <v>873</v>
      </c>
      <c r="G8" s="425">
        <f t="shared" si="2"/>
        <v>855</v>
      </c>
      <c r="H8" s="144" t="s">
        <v>803</v>
      </c>
      <c r="I8" s="36" t="s">
        <v>358</v>
      </c>
      <c r="J8" s="9"/>
      <c r="K8" s="9"/>
      <c r="L8" s="9"/>
      <c r="M8" s="9"/>
    </row>
    <row r="9" spans="1:13" s="6" customFormat="1" ht="15">
      <c r="A9" s="481"/>
      <c r="B9" s="482"/>
      <c r="C9" s="259" t="s">
        <v>796</v>
      </c>
      <c r="D9" s="146">
        <v>1900</v>
      </c>
      <c r="E9" s="415">
        <f t="shared" si="0"/>
        <v>1995</v>
      </c>
      <c r="F9" s="415">
        <f t="shared" si="1"/>
        <v>1843</v>
      </c>
      <c r="G9" s="425">
        <f t="shared" si="2"/>
        <v>1805</v>
      </c>
      <c r="H9" s="144" t="s">
        <v>804</v>
      </c>
      <c r="I9" s="36" t="s">
        <v>358</v>
      </c>
      <c r="J9" s="9"/>
      <c r="K9" s="9"/>
      <c r="L9" s="9"/>
      <c r="M9" s="9"/>
    </row>
    <row r="10" spans="1:13" s="6" customFormat="1" ht="15">
      <c r="A10" s="481"/>
      <c r="B10" s="482"/>
      <c r="C10" s="142" t="s">
        <v>797</v>
      </c>
      <c r="D10" s="82">
        <v>1900</v>
      </c>
      <c r="E10" s="415">
        <f t="shared" si="0"/>
        <v>1995</v>
      </c>
      <c r="F10" s="415">
        <f t="shared" si="1"/>
        <v>1843</v>
      </c>
      <c r="G10" s="425">
        <f t="shared" si="2"/>
        <v>1805</v>
      </c>
      <c r="H10" s="144" t="s">
        <v>805</v>
      </c>
      <c r="I10" s="36" t="s">
        <v>358</v>
      </c>
      <c r="J10" s="9"/>
      <c r="K10" s="9"/>
      <c r="L10" s="9"/>
      <c r="M10" s="9"/>
    </row>
    <row r="11" spans="1:14" s="6" customFormat="1" ht="15">
      <c r="A11" s="483"/>
      <c r="B11" s="484"/>
      <c r="C11" s="259" t="s">
        <v>798</v>
      </c>
      <c r="D11" s="82">
        <v>3400</v>
      </c>
      <c r="E11" s="415">
        <f t="shared" si="0"/>
        <v>3570</v>
      </c>
      <c r="F11" s="415">
        <f t="shared" si="1"/>
        <v>3298</v>
      </c>
      <c r="G11" s="425">
        <f t="shared" si="2"/>
        <v>3230</v>
      </c>
      <c r="H11" s="144" t="s">
        <v>806</v>
      </c>
      <c r="I11" s="36" t="s">
        <v>358</v>
      </c>
      <c r="J11" s="9"/>
      <c r="K11" s="9"/>
      <c r="L11" s="9"/>
      <c r="M11" s="9"/>
      <c r="N11" s="16"/>
    </row>
    <row r="12" spans="2:14" s="6" customFormat="1" ht="15">
      <c r="B12" s="16"/>
      <c r="C12" s="243"/>
      <c r="D12" s="167"/>
      <c r="E12" s="167"/>
      <c r="F12" s="167"/>
      <c r="G12" s="167"/>
      <c r="H12" s="166"/>
      <c r="I12" s="168"/>
      <c r="J12" s="9"/>
      <c r="K12" s="9"/>
      <c r="L12" s="9"/>
      <c r="M12" s="9"/>
      <c r="N12" s="16"/>
    </row>
    <row r="13" spans="1:13" ht="14.25" customHeight="1">
      <c r="A13" s="459" t="s">
        <v>497</v>
      </c>
      <c r="B13" s="459"/>
      <c r="C13" s="459"/>
      <c r="D13" s="459"/>
      <c r="E13" s="459"/>
      <c r="F13" s="459"/>
      <c r="G13" s="459"/>
      <c r="H13" s="459"/>
      <c r="I13" s="459"/>
      <c r="J13" s="5"/>
      <c r="K13" s="5"/>
      <c r="L13" s="5"/>
      <c r="M13" s="5"/>
    </row>
    <row r="14" spans="1:13" ht="15">
      <c r="A14" s="195">
        <v>4640016931873</v>
      </c>
      <c r="B14" s="195"/>
      <c r="C14" s="56" t="s">
        <v>1222</v>
      </c>
      <c r="D14" s="57">
        <v>300</v>
      </c>
      <c r="E14" s="295">
        <f>CEILING(PRODUCT(D14,$J$2),1)</f>
        <v>315</v>
      </c>
      <c r="F14" s="295">
        <f>CEILING(PRODUCT(D14,$K$2),1)</f>
        <v>291</v>
      </c>
      <c r="G14" s="388">
        <f>CEILING(PRODUCT(D14,$L$2),1)</f>
        <v>285</v>
      </c>
      <c r="H14" s="75" t="s">
        <v>499</v>
      </c>
      <c r="I14" s="36" t="s">
        <v>358</v>
      </c>
      <c r="J14" s="5"/>
      <c r="K14" s="5"/>
      <c r="L14" s="5"/>
      <c r="M14" s="5"/>
    </row>
    <row r="15" spans="3:13" s="6" customFormat="1" ht="15">
      <c r="C15" s="139"/>
      <c r="D15" s="140"/>
      <c r="E15" s="140"/>
      <c r="F15" s="140"/>
      <c r="G15" s="140"/>
      <c r="H15" s="141"/>
      <c r="I15" s="28"/>
      <c r="J15" s="9"/>
      <c r="K15" s="9"/>
      <c r="L15" s="9"/>
      <c r="M15" s="9"/>
    </row>
    <row r="16" spans="1:13" ht="15" customHeight="1" thickBot="1">
      <c r="A16" s="509" t="s">
        <v>912</v>
      </c>
      <c r="B16" s="509"/>
      <c r="C16" s="509"/>
      <c r="D16" s="509"/>
      <c r="E16" s="509"/>
      <c r="F16" s="509"/>
      <c r="G16" s="509"/>
      <c r="H16" s="509"/>
      <c r="I16" s="509"/>
      <c r="J16" s="5"/>
      <c r="K16" s="5"/>
      <c r="L16" s="5"/>
      <c r="M16" s="5"/>
    </row>
    <row r="17" spans="1:13" ht="14.25" thickBot="1">
      <c r="A17" s="247"/>
      <c r="B17" s="248"/>
      <c r="C17" s="268"/>
      <c r="D17" s="270" t="s">
        <v>901</v>
      </c>
      <c r="E17" s="270" t="s">
        <v>901</v>
      </c>
      <c r="F17" s="424"/>
      <c r="G17" s="424"/>
      <c r="H17" s="269"/>
      <c r="I17" s="160"/>
      <c r="J17" s="5"/>
      <c r="K17" s="5"/>
      <c r="L17" s="5"/>
      <c r="M17" s="5"/>
    </row>
    <row r="18" spans="1:13" s="12" customFormat="1" ht="15">
      <c r="A18" s="249"/>
      <c r="B18" s="195"/>
      <c r="C18" s="157" t="s">
        <v>807</v>
      </c>
      <c r="D18" s="411">
        <v>75</v>
      </c>
      <c r="E18" s="295">
        <f>CEILING(PRODUCT(D18,$J$2),1)</f>
        <v>79</v>
      </c>
      <c r="F18" s="295">
        <f>CEILING(PRODUCT(D18,$K$2),1)</f>
        <v>73</v>
      </c>
      <c r="G18" s="388">
        <f>CEILING(PRODUCT(D18,$L$2),1)</f>
        <v>72</v>
      </c>
      <c r="H18" s="420" t="s">
        <v>817</v>
      </c>
      <c r="I18" s="161" t="s">
        <v>358</v>
      </c>
      <c r="J18" s="14"/>
      <c r="K18" s="276"/>
      <c r="L18" s="15"/>
      <c r="M18" s="9"/>
    </row>
    <row r="19" spans="1:13" s="12" customFormat="1" ht="15">
      <c r="A19" s="249"/>
      <c r="B19" s="195"/>
      <c r="C19" s="157" t="s">
        <v>808</v>
      </c>
      <c r="D19" s="412">
        <v>129.6</v>
      </c>
      <c r="E19" s="295">
        <f aca="true" t="shared" si="3" ref="E19:E28">CEILING(PRODUCT(D19,$J$2),1)</f>
        <v>137</v>
      </c>
      <c r="F19" s="295">
        <f aca="true" t="shared" si="4" ref="F19:F28">CEILING(PRODUCT(D19,$K$2),1)</f>
        <v>126</v>
      </c>
      <c r="G19" s="388">
        <f aca="true" t="shared" si="5" ref="G19:G28">CEILING(PRODUCT(D19,$L$2),1)</f>
        <v>124</v>
      </c>
      <c r="H19" s="421" t="s">
        <v>818</v>
      </c>
      <c r="I19" s="162" t="s">
        <v>358</v>
      </c>
      <c r="J19" s="14"/>
      <c r="K19" s="276"/>
      <c r="L19" s="15"/>
      <c r="M19" s="9"/>
    </row>
    <row r="20" spans="1:13" s="12" customFormat="1" ht="15">
      <c r="A20" s="249"/>
      <c r="B20" s="195"/>
      <c r="C20" s="157" t="s">
        <v>809</v>
      </c>
      <c r="D20" s="412">
        <v>140.4</v>
      </c>
      <c r="E20" s="295">
        <f t="shared" si="3"/>
        <v>148</v>
      </c>
      <c r="F20" s="295">
        <f t="shared" si="4"/>
        <v>137</v>
      </c>
      <c r="G20" s="388">
        <f t="shared" si="5"/>
        <v>134</v>
      </c>
      <c r="H20" s="421" t="s">
        <v>819</v>
      </c>
      <c r="I20" s="162" t="s">
        <v>358</v>
      </c>
      <c r="J20" s="14"/>
      <c r="K20" s="276"/>
      <c r="L20" s="15"/>
      <c r="M20" s="9"/>
    </row>
    <row r="21" spans="1:13" s="12" customFormat="1" ht="15">
      <c r="A21" s="249"/>
      <c r="B21" s="195"/>
      <c r="C21" s="229" t="s">
        <v>810</v>
      </c>
      <c r="D21" s="416">
        <v>160</v>
      </c>
      <c r="E21" s="295">
        <f t="shared" si="3"/>
        <v>168</v>
      </c>
      <c r="F21" s="295">
        <f t="shared" si="4"/>
        <v>156</v>
      </c>
      <c r="G21" s="388">
        <f t="shared" si="5"/>
        <v>152</v>
      </c>
      <c r="H21" s="422" t="s">
        <v>820</v>
      </c>
      <c r="I21" s="163" t="s">
        <v>353</v>
      </c>
      <c r="J21" s="14"/>
      <c r="K21" s="276"/>
      <c r="L21" s="15"/>
      <c r="M21" s="9"/>
    </row>
    <row r="22" spans="1:16" s="12" customFormat="1" ht="15">
      <c r="A22" s="249"/>
      <c r="B22" s="195"/>
      <c r="C22" s="231" t="s">
        <v>811</v>
      </c>
      <c r="D22" s="417">
        <v>20</v>
      </c>
      <c r="E22" s="295">
        <f t="shared" si="3"/>
        <v>21</v>
      </c>
      <c r="F22" s="295">
        <f t="shared" si="4"/>
        <v>20</v>
      </c>
      <c r="G22" s="388">
        <f t="shared" si="5"/>
        <v>19</v>
      </c>
      <c r="H22" s="422" t="s">
        <v>821</v>
      </c>
      <c r="I22" s="162" t="s">
        <v>358</v>
      </c>
      <c r="J22" s="14"/>
      <c r="K22" s="276"/>
      <c r="L22" s="15"/>
      <c r="M22" s="9"/>
      <c r="N22" s="6"/>
      <c r="O22" s="6">
        <v>0.9</v>
      </c>
      <c r="P22" s="6">
        <v>0.95</v>
      </c>
    </row>
    <row r="23" spans="1:16" s="12" customFormat="1" ht="15">
      <c r="A23" s="249"/>
      <c r="B23" s="195"/>
      <c r="C23" s="232" t="s">
        <v>812</v>
      </c>
      <c r="D23" s="418">
        <v>15</v>
      </c>
      <c r="E23" s="295">
        <f t="shared" si="3"/>
        <v>16</v>
      </c>
      <c r="F23" s="295">
        <f t="shared" si="4"/>
        <v>15</v>
      </c>
      <c r="G23" s="388">
        <f t="shared" si="5"/>
        <v>15</v>
      </c>
      <c r="H23" s="422" t="s">
        <v>823</v>
      </c>
      <c r="I23" s="162" t="s">
        <v>358</v>
      </c>
      <c r="J23" s="14"/>
      <c r="K23" s="276"/>
      <c r="L23" s="15"/>
      <c r="M23" s="9"/>
      <c r="O23" s="6"/>
      <c r="P23" s="6"/>
    </row>
    <row r="24" spans="1:11" ht="15">
      <c r="A24" s="249"/>
      <c r="B24" s="195"/>
      <c r="C24" s="232" t="s">
        <v>813</v>
      </c>
      <c r="D24" s="411">
        <v>17</v>
      </c>
      <c r="E24" s="295">
        <f t="shared" si="3"/>
        <v>18</v>
      </c>
      <c r="F24" s="295">
        <f t="shared" si="4"/>
        <v>17</v>
      </c>
      <c r="G24" s="388">
        <f t="shared" si="5"/>
        <v>17</v>
      </c>
      <c r="H24" s="422" t="s">
        <v>823</v>
      </c>
      <c r="I24" s="162" t="s">
        <v>358</v>
      </c>
      <c r="K24" s="276"/>
    </row>
    <row r="25" spans="1:11" ht="15">
      <c r="A25" s="249"/>
      <c r="B25" s="195"/>
      <c r="C25" s="233" t="s">
        <v>814</v>
      </c>
      <c r="D25" s="416">
        <v>20</v>
      </c>
      <c r="E25" s="295">
        <f t="shared" si="3"/>
        <v>21</v>
      </c>
      <c r="F25" s="295">
        <f t="shared" si="4"/>
        <v>20</v>
      </c>
      <c r="G25" s="388">
        <f t="shared" si="5"/>
        <v>19</v>
      </c>
      <c r="H25" s="422" t="s">
        <v>823</v>
      </c>
      <c r="I25" s="163" t="s">
        <v>353</v>
      </c>
      <c r="K25" s="276"/>
    </row>
    <row r="26" spans="1:11" ht="15">
      <c r="A26" s="249"/>
      <c r="B26" s="195"/>
      <c r="C26" s="232" t="s">
        <v>970</v>
      </c>
      <c r="D26" s="412">
        <v>5.4</v>
      </c>
      <c r="E26" s="295">
        <f t="shared" si="3"/>
        <v>6</v>
      </c>
      <c r="F26" s="295">
        <f t="shared" si="4"/>
        <v>6</v>
      </c>
      <c r="G26" s="388">
        <f t="shared" si="5"/>
        <v>6</v>
      </c>
      <c r="H26" s="422" t="s">
        <v>1211</v>
      </c>
      <c r="I26" s="162" t="s">
        <v>358</v>
      </c>
      <c r="K26" s="276"/>
    </row>
    <row r="27" spans="1:11" ht="15">
      <c r="A27" s="249"/>
      <c r="B27" s="195"/>
      <c r="C27" s="234" t="s">
        <v>815</v>
      </c>
      <c r="D27" s="412">
        <v>3.24</v>
      </c>
      <c r="E27" s="295">
        <f t="shared" si="3"/>
        <v>4</v>
      </c>
      <c r="F27" s="295">
        <f t="shared" si="4"/>
        <v>4</v>
      </c>
      <c r="G27" s="388">
        <f t="shared" si="5"/>
        <v>4</v>
      </c>
      <c r="H27" s="422" t="s">
        <v>822</v>
      </c>
      <c r="I27" s="162" t="s">
        <v>358</v>
      </c>
      <c r="K27" s="276"/>
    </row>
    <row r="28" spans="1:11" ht="15.75" thickBot="1">
      <c r="A28" s="250"/>
      <c r="B28" s="245"/>
      <c r="C28" s="246" t="s">
        <v>816</v>
      </c>
      <c r="D28" s="419">
        <v>2.16</v>
      </c>
      <c r="E28" s="295">
        <f t="shared" si="3"/>
        <v>3</v>
      </c>
      <c r="F28" s="295">
        <f t="shared" si="4"/>
        <v>3</v>
      </c>
      <c r="G28" s="388">
        <f t="shared" si="5"/>
        <v>3</v>
      </c>
      <c r="H28" s="423" t="s">
        <v>822</v>
      </c>
      <c r="I28" s="164" t="s">
        <v>358</v>
      </c>
      <c r="K28" s="276"/>
    </row>
    <row r="29" spans="1:9" ht="15">
      <c r="A29" s="244"/>
      <c r="B29" s="244"/>
      <c r="C29" s="84"/>
      <c r="D29" s="147"/>
      <c r="E29" s="147"/>
      <c r="F29" s="147"/>
      <c r="G29" s="147"/>
      <c r="H29" s="141"/>
      <c r="I29" s="28"/>
    </row>
    <row r="30" spans="1:13" ht="14.25" customHeight="1">
      <c r="A30" s="459" t="s">
        <v>874</v>
      </c>
      <c r="B30" s="459"/>
      <c r="C30" s="459"/>
      <c r="D30" s="459"/>
      <c r="E30" s="459"/>
      <c r="F30" s="459"/>
      <c r="G30" s="459"/>
      <c r="H30" s="459"/>
      <c r="I30" s="459"/>
      <c r="J30" s="5"/>
      <c r="K30" s="5"/>
      <c r="L30" s="5"/>
      <c r="M30" s="5"/>
    </row>
    <row r="31" spans="1:9" ht="15" customHeight="1">
      <c r="A31" s="479" t="s">
        <v>1225</v>
      </c>
      <c r="B31" s="480"/>
      <c r="C31" s="257" t="s">
        <v>875</v>
      </c>
      <c r="D31" s="48">
        <v>75</v>
      </c>
      <c r="E31" s="400">
        <f>CEILING(PRODUCT(D31,$J$2),1)</f>
        <v>79</v>
      </c>
      <c r="F31" s="400">
        <f>CEILING(PRODUCT(D31,$K$2),1)</f>
        <v>73</v>
      </c>
      <c r="G31" s="403">
        <f>CEILING(PRODUCT(D31,$L$2),1)</f>
        <v>72</v>
      </c>
      <c r="H31" s="503" t="s">
        <v>876</v>
      </c>
      <c r="I31" s="36" t="s">
        <v>358</v>
      </c>
    </row>
    <row r="32" spans="1:9" ht="15" customHeight="1">
      <c r="A32" s="481"/>
      <c r="B32" s="482"/>
      <c r="C32" s="257" t="s">
        <v>877</v>
      </c>
      <c r="D32" s="156">
        <v>75</v>
      </c>
      <c r="E32" s="400">
        <f>CEILING(PRODUCT(D32,$J$2),1)</f>
        <v>79</v>
      </c>
      <c r="F32" s="400">
        <f>CEILING(PRODUCT(D32,$K$2),1)</f>
        <v>73</v>
      </c>
      <c r="G32" s="403">
        <f>CEILING(PRODUCT(D32,$L$2),1)</f>
        <v>72</v>
      </c>
      <c r="H32" s="504"/>
      <c r="I32" s="36" t="s">
        <v>358</v>
      </c>
    </row>
    <row r="33" spans="1:9" ht="15" customHeight="1">
      <c r="A33" s="483"/>
      <c r="B33" s="484"/>
      <c r="C33" s="257" t="s">
        <v>1226</v>
      </c>
      <c r="D33" s="48">
        <v>75</v>
      </c>
      <c r="E33" s="400">
        <f>CEILING(PRODUCT(D33,$J$2),1)</f>
        <v>79</v>
      </c>
      <c r="F33" s="400">
        <f>CEILING(PRODUCT(D33,$K$2),1)</f>
        <v>73</v>
      </c>
      <c r="G33" s="403">
        <f>CEILING(PRODUCT(D33,$L$2),1)</f>
        <v>72</v>
      </c>
      <c r="H33" s="505"/>
      <c r="I33" s="36" t="s">
        <v>358</v>
      </c>
    </row>
    <row r="34" spans="1:9" ht="15" customHeight="1">
      <c r="A34" s="506"/>
      <c r="B34" s="507"/>
      <c r="C34" s="507"/>
      <c r="D34" s="507"/>
      <c r="E34" s="507"/>
      <c r="F34" s="507"/>
      <c r="G34" s="507"/>
      <c r="H34" s="507"/>
      <c r="I34" s="508"/>
    </row>
    <row r="35" spans="1:9" ht="15" customHeight="1">
      <c r="A35" s="479" t="s">
        <v>1225</v>
      </c>
      <c r="B35" s="480"/>
      <c r="C35" s="257" t="s">
        <v>875</v>
      </c>
      <c r="D35" s="48">
        <v>85</v>
      </c>
      <c r="E35" s="400">
        <f>CEILING(PRODUCT(D35,$J$2),1)</f>
        <v>90</v>
      </c>
      <c r="F35" s="400">
        <f>CEILING(PRODUCT(D35,$K$2),1)</f>
        <v>83</v>
      </c>
      <c r="G35" s="403">
        <f>CEILING(PRODUCT(D35,$L$2),1)</f>
        <v>81</v>
      </c>
      <c r="H35" s="502" t="s">
        <v>878</v>
      </c>
      <c r="I35" s="36" t="s">
        <v>358</v>
      </c>
    </row>
    <row r="36" spans="1:9" ht="15" customHeight="1">
      <c r="A36" s="481"/>
      <c r="B36" s="482"/>
      <c r="C36" s="257" t="s">
        <v>877</v>
      </c>
      <c r="D36" s="48">
        <v>85</v>
      </c>
      <c r="E36" s="400">
        <f>CEILING(PRODUCT(D36,$J$2),1)</f>
        <v>90</v>
      </c>
      <c r="F36" s="400">
        <f>CEILING(PRODUCT(D36,$K$2),1)</f>
        <v>83</v>
      </c>
      <c r="G36" s="403">
        <f>CEILING(PRODUCT(D36,$L$2),1)</f>
        <v>81</v>
      </c>
      <c r="H36" s="502"/>
      <c r="I36" s="36" t="s">
        <v>358</v>
      </c>
    </row>
    <row r="37" spans="1:9" ht="15" customHeight="1">
      <c r="A37" s="483"/>
      <c r="B37" s="484"/>
      <c r="C37" s="257" t="s">
        <v>1226</v>
      </c>
      <c r="D37" s="48">
        <v>85</v>
      </c>
      <c r="E37" s="400">
        <f>CEILING(PRODUCT(D37,$J$2),1)</f>
        <v>90</v>
      </c>
      <c r="F37" s="400">
        <f>CEILING(PRODUCT(D37,$K$2),1)</f>
        <v>83</v>
      </c>
      <c r="G37" s="403">
        <f>CEILING(PRODUCT(D37,$L$2),1)</f>
        <v>81</v>
      </c>
      <c r="H37" s="502"/>
      <c r="I37" s="36" t="s">
        <v>358</v>
      </c>
    </row>
    <row r="38" spans="1:9" ht="15" customHeight="1">
      <c r="A38" s="506"/>
      <c r="B38" s="507"/>
      <c r="C38" s="507"/>
      <c r="D38" s="507"/>
      <c r="E38" s="507"/>
      <c r="F38" s="507"/>
      <c r="G38" s="507"/>
      <c r="H38" s="507"/>
      <c r="I38" s="508"/>
    </row>
    <row r="39" spans="1:9" ht="15" customHeight="1">
      <c r="A39" s="479" t="s">
        <v>1225</v>
      </c>
      <c r="B39" s="480"/>
      <c r="C39" s="257" t="s">
        <v>875</v>
      </c>
      <c r="D39" s="48">
        <v>75</v>
      </c>
      <c r="E39" s="400">
        <f>CEILING(PRODUCT(D39,$J$2),1)</f>
        <v>79</v>
      </c>
      <c r="F39" s="400">
        <f>CEILING(PRODUCT(D39,$K$2),1)</f>
        <v>73</v>
      </c>
      <c r="G39" s="403">
        <f>CEILING(PRODUCT(D39,$L$2),1)</f>
        <v>72</v>
      </c>
      <c r="H39" s="502" t="s">
        <v>879</v>
      </c>
      <c r="I39" s="36" t="s">
        <v>358</v>
      </c>
    </row>
    <row r="40" spans="1:9" ht="15" customHeight="1">
      <c r="A40" s="481"/>
      <c r="B40" s="482"/>
      <c r="C40" s="257" t="s">
        <v>877</v>
      </c>
      <c r="D40" s="156">
        <v>75</v>
      </c>
      <c r="E40" s="400">
        <f>CEILING(PRODUCT(D40,$J$2),1)</f>
        <v>79</v>
      </c>
      <c r="F40" s="400">
        <f>CEILING(PRODUCT(D40,$K$2),1)</f>
        <v>73</v>
      </c>
      <c r="G40" s="403">
        <f>CEILING(PRODUCT(D40,$L$2),1)</f>
        <v>72</v>
      </c>
      <c r="H40" s="502"/>
      <c r="I40" s="36" t="s">
        <v>358</v>
      </c>
    </row>
    <row r="41" spans="1:9" ht="15" customHeight="1">
      <c r="A41" s="483"/>
      <c r="B41" s="484"/>
      <c r="C41" s="257" t="s">
        <v>1226</v>
      </c>
      <c r="D41" s="48">
        <v>75</v>
      </c>
      <c r="E41" s="400">
        <f>CEILING(PRODUCT(D41,$J$2),1)</f>
        <v>79</v>
      </c>
      <c r="F41" s="400">
        <f>CEILING(PRODUCT(D41,$K$2),1)</f>
        <v>73</v>
      </c>
      <c r="G41" s="403">
        <f>CEILING(PRODUCT(D41,$L$2),1)</f>
        <v>72</v>
      </c>
      <c r="H41" s="502"/>
      <c r="I41" s="36" t="s">
        <v>358</v>
      </c>
    </row>
    <row r="42" spans="1:9" ht="15" customHeight="1">
      <c r="A42" s="506"/>
      <c r="B42" s="507"/>
      <c r="C42" s="507"/>
      <c r="D42" s="507"/>
      <c r="E42" s="507"/>
      <c r="F42" s="507"/>
      <c r="G42" s="507"/>
      <c r="H42" s="507"/>
      <c r="I42" s="508"/>
    </row>
    <row r="43" spans="1:9" ht="15" customHeight="1">
      <c r="A43" s="479" t="s">
        <v>1225</v>
      </c>
      <c r="B43" s="480"/>
      <c r="C43" s="257" t="s">
        <v>875</v>
      </c>
      <c r="D43" s="48">
        <v>85</v>
      </c>
      <c r="E43" s="400">
        <f>CEILING(PRODUCT(D43,$J$2),1)</f>
        <v>90</v>
      </c>
      <c r="F43" s="400">
        <f>CEILING(PRODUCT(D43,$K$2),1)</f>
        <v>83</v>
      </c>
      <c r="G43" s="403">
        <f>CEILING(PRODUCT(D43,$L$2),1)</f>
        <v>81</v>
      </c>
      <c r="H43" s="502" t="s">
        <v>880</v>
      </c>
      <c r="I43" s="36" t="s">
        <v>358</v>
      </c>
    </row>
    <row r="44" spans="1:9" ht="15" customHeight="1">
      <c r="A44" s="481"/>
      <c r="B44" s="482"/>
      <c r="C44" s="257" t="s">
        <v>877</v>
      </c>
      <c r="D44" s="48">
        <v>85</v>
      </c>
      <c r="E44" s="400">
        <f>CEILING(PRODUCT(D44,$J$2),1)</f>
        <v>90</v>
      </c>
      <c r="F44" s="400">
        <f>CEILING(PRODUCT(D44,$K$2),1)</f>
        <v>83</v>
      </c>
      <c r="G44" s="403">
        <f>CEILING(PRODUCT(D44,$L$2),1)</f>
        <v>81</v>
      </c>
      <c r="H44" s="502"/>
      <c r="I44" s="36" t="s">
        <v>358</v>
      </c>
    </row>
    <row r="45" spans="1:9" ht="15" customHeight="1">
      <c r="A45" s="483"/>
      <c r="B45" s="484"/>
      <c r="C45" s="257" t="s">
        <v>1226</v>
      </c>
      <c r="D45" s="48">
        <v>85</v>
      </c>
      <c r="E45" s="400">
        <f>CEILING(PRODUCT(D45,$J$2),1)</f>
        <v>90</v>
      </c>
      <c r="F45" s="400">
        <f>CEILING(PRODUCT(D45,$K$2),1)</f>
        <v>83</v>
      </c>
      <c r="G45" s="403">
        <f>CEILING(PRODUCT(D45,$L$2),1)</f>
        <v>81</v>
      </c>
      <c r="H45" s="502"/>
      <c r="I45" s="36" t="s">
        <v>358</v>
      </c>
    </row>
    <row r="46" spans="3:9" ht="11.25">
      <c r="C46" s="4"/>
      <c r="D46" s="4"/>
      <c r="E46" s="4"/>
      <c r="F46" s="4"/>
      <c r="G46" s="4"/>
      <c r="H46" s="4"/>
      <c r="I46" s="4"/>
    </row>
    <row r="47" spans="3:9" ht="15" customHeight="1">
      <c r="C47" s="4"/>
      <c r="D47" s="4"/>
      <c r="E47" s="4"/>
      <c r="F47" s="4"/>
      <c r="G47" s="4"/>
      <c r="H47" s="4"/>
      <c r="I47" s="4"/>
    </row>
    <row r="48" spans="3:9" ht="11.25">
      <c r="C48" s="4"/>
      <c r="D48" s="4"/>
      <c r="E48" s="4"/>
      <c r="F48" s="4"/>
      <c r="G48" s="4"/>
      <c r="H48" s="4"/>
      <c r="I48" s="4"/>
    </row>
    <row r="49" spans="3:9" ht="11.25">
      <c r="C49" s="4"/>
      <c r="D49" s="4"/>
      <c r="E49" s="4"/>
      <c r="F49" s="4"/>
      <c r="G49" s="4"/>
      <c r="H49" s="4"/>
      <c r="I49" s="4"/>
    </row>
    <row r="50" spans="3:9" ht="11.25">
      <c r="C50" s="4"/>
      <c r="D50" s="4"/>
      <c r="E50" s="4"/>
      <c r="F50" s="4"/>
      <c r="G50" s="4"/>
      <c r="H50" s="4"/>
      <c r="I50" s="4"/>
    </row>
    <row r="51" spans="3:9" ht="11.25">
      <c r="C51" s="4"/>
      <c r="D51" s="4"/>
      <c r="E51" s="4"/>
      <c r="F51" s="4"/>
      <c r="G51" s="4"/>
      <c r="H51" s="4"/>
      <c r="I51" s="4"/>
    </row>
    <row r="52" spans="3:9" ht="11.25">
      <c r="C52" s="4"/>
      <c r="D52" s="4"/>
      <c r="E52" s="4"/>
      <c r="F52" s="4"/>
      <c r="G52" s="4"/>
      <c r="H52" s="4"/>
      <c r="I52" s="4"/>
    </row>
    <row r="53" spans="3:9" ht="11.25">
      <c r="C53" s="4"/>
      <c r="D53" s="4"/>
      <c r="E53" s="4"/>
      <c r="F53" s="4"/>
      <c r="G53" s="4"/>
      <c r="H53" s="4"/>
      <c r="I53" s="4"/>
    </row>
    <row r="54" spans="3:9" ht="11.25">
      <c r="C54" s="4"/>
      <c r="D54" s="4"/>
      <c r="E54" s="4"/>
      <c r="F54" s="4"/>
      <c r="G54" s="4"/>
      <c r="H54" s="4"/>
      <c r="I54" s="4"/>
    </row>
    <row r="55" spans="3:9" ht="11.25">
      <c r="C55" s="4"/>
      <c r="D55" s="4"/>
      <c r="E55" s="4"/>
      <c r="F55" s="4"/>
      <c r="G55" s="4"/>
      <c r="H55" s="4"/>
      <c r="I55" s="4"/>
    </row>
    <row r="56" spans="3:9" ht="11.25">
      <c r="C56" s="4"/>
      <c r="D56" s="4"/>
      <c r="E56" s="4"/>
      <c r="F56" s="4"/>
      <c r="G56" s="4"/>
      <c r="H56" s="4"/>
      <c r="I56" s="4"/>
    </row>
    <row r="57" spans="3:9" ht="11.25">
      <c r="C57" s="4"/>
      <c r="D57" s="4"/>
      <c r="E57" s="4"/>
      <c r="F57" s="4"/>
      <c r="G57" s="4"/>
      <c r="H57" s="4"/>
      <c r="I57" s="4"/>
    </row>
    <row r="58" spans="3:9" ht="11.25">
      <c r="C58" s="4"/>
      <c r="D58" s="4"/>
      <c r="E58" s="4"/>
      <c r="F58" s="4"/>
      <c r="G58" s="4"/>
      <c r="H58" s="4"/>
      <c r="I58" s="4"/>
    </row>
    <row r="59" spans="3:9" ht="11.25">
      <c r="C59" s="4"/>
      <c r="D59" s="4"/>
      <c r="E59" s="4"/>
      <c r="F59" s="4"/>
      <c r="G59" s="4"/>
      <c r="H59" s="4"/>
      <c r="I59" s="4"/>
    </row>
    <row r="60" spans="3:9" ht="11.25">
      <c r="C60" s="4"/>
      <c r="D60" s="4"/>
      <c r="E60" s="4"/>
      <c r="F60" s="4"/>
      <c r="G60" s="4"/>
      <c r="H60" s="4"/>
      <c r="I60" s="4"/>
    </row>
    <row r="61" spans="3:9" ht="11.25">
      <c r="C61" s="4"/>
      <c r="D61" s="4"/>
      <c r="E61" s="4"/>
      <c r="F61" s="4"/>
      <c r="G61" s="4"/>
      <c r="H61" s="4"/>
      <c r="I61" s="4"/>
    </row>
    <row r="62" spans="3:9" ht="11.25">
      <c r="C62" s="4"/>
      <c r="D62" s="4"/>
      <c r="E62" s="4"/>
      <c r="F62" s="4"/>
      <c r="G62" s="4"/>
      <c r="H62" s="4"/>
      <c r="I62" s="4"/>
    </row>
    <row r="63" spans="3:9" ht="11.25">
      <c r="C63" s="4"/>
      <c r="D63" s="4"/>
      <c r="E63" s="4"/>
      <c r="F63" s="4"/>
      <c r="G63" s="4"/>
      <c r="H63" s="4"/>
      <c r="I63" s="4"/>
    </row>
    <row r="64" spans="3:9" ht="11.25">
      <c r="C64" s="4"/>
      <c r="D64" s="4"/>
      <c r="E64" s="4"/>
      <c r="F64" s="4"/>
      <c r="G64" s="4"/>
      <c r="H64" s="4"/>
      <c r="I64" s="4"/>
    </row>
    <row r="65" spans="3:9" ht="11.25">
      <c r="C65" s="4"/>
      <c r="D65" s="4"/>
      <c r="E65" s="4"/>
      <c r="F65" s="4"/>
      <c r="G65" s="4"/>
      <c r="H65" s="4"/>
      <c r="I65" s="4"/>
    </row>
    <row r="66" spans="3:9" ht="11.25">
      <c r="C66" s="4"/>
      <c r="D66" s="4"/>
      <c r="E66" s="4"/>
      <c r="F66" s="4"/>
      <c r="G66" s="4"/>
      <c r="H66" s="4"/>
      <c r="I66" s="4"/>
    </row>
    <row r="67" spans="3:9" ht="11.25">
      <c r="C67" s="4"/>
      <c r="D67" s="4"/>
      <c r="E67" s="4"/>
      <c r="F67" s="4"/>
      <c r="G67" s="4"/>
      <c r="H67" s="4"/>
      <c r="I67" s="4"/>
    </row>
    <row r="68" spans="3:9" ht="11.25">
      <c r="C68" s="4"/>
      <c r="D68" s="4"/>
      <c r="E68" s="4"/>
      <c r="F68" s="4"/>
      <c r="G68" s="4"/>
      <c r="H68" s="4"/>
      <c r="I68" s="4"/>
    </row>
    <row r="69" spans="3:9" ht="11.25">
      <c r="C69" s="4"/>
      <c r="D69" s="4"/>
      <c r="E69" s="4"/>
      <c r="F69" s="4"/>
      <c r="G69" s="4"/>
      <c r="H69" s="4"/>
      <c r="I69" s="4"/>
    </row>
    <row r="70" spans="3:9" ht="11.25">
      <c r="C70" s="4"/>
      <c r="D70" s="4"/>
      <c r="E70" s="4"/>
      <c r="F70" s="4"/>
      <c r="G70" s="4"/>
      <c r="H70" s="4"/>
      <c r="I70" s="4"/>
    </row>
    <row r="71" spans="3:9" ht="11.25">
      <c r="C71" s="4"/>
      <c r="D71" s="4"/>
      <c r="E71" s="4"/>
      <c r="F71" s="4"/>
      <c r="G71" s="4"/>
      <c r="H71" s="4"/>
      <c r="I71" s="4"/>
    </row>
    <row r="72" spans="3:9" ht="11.25">
      <c r="C72" s="4"/>
      <c r="D72" s="4"/>
      <c r="E72" s="4"/>
      <c r="F72" s="4"/>
      <c r="G72" s="4"/>
      <c r="H72" s="4"/>
      <c r="I72" s="4"/>
    </row>
    <row r="73" spans="3:9" ht="11.25">
      <c r="C73" s="4"/>
      <c r="D73" s="4"/>
      <c r="E73" s="4"/>
      <c r="F73" s="4"/>
      <c r="G73" s="4"/>
      <c r="H73" s="4"/>
      <c r="I73" s="4"/>
    </row>
    <row r="74" spans="3:9" ht="11.25">
      <c r="C74" s="4"/>
      <c r="D74" s="4"/>
      <c r="E74" s="4"/>
      <c r="F74" s="4"/>
      <c r="G74" s="4"/>
      <c r="H74" s="4"/>
      <c r="I74" s="4"/>
    </row>
    <row r="75" spans="3:9" ht="11.25">
      <c r="C75" s="4"/>
      <c r="D75" s="4"/>
      <c r="E75" s="4"/>
      <c r="F75" s="4"/>
      <c r="G75" s="4"/>
      <c r="H75" s="4"/>
      <c r="I75" s="4"/>
    </row>
    <row r="76" spans="3:9" ht="11.25">
      <c r="C76" s="4"/>
      <c r="D76" s="4"/>
      <c r="E76" s="4"/>
      <c r="F76" s="4"/>
      <c r="G76" s="4"/>
      <c r="H76" s="4"/>
      <c r="I76" s="4"/>
    </row>
    <row r="77" spans="3:9" ht="11.25">
      <c r="C77" s="4"/>
      <c r="D77" s="4"/>
      <c r="E77" s="4"/>
      <c r="F77" s="4"/>
      <c r="G77" s="4"/>
      <c r="H77" s="4"/>
      <c r="I77" s="4"/>
    </row>
    <row r="78" spans="3:9" ht="11.25">
      <c r="C78" s="4"/>
      <c r="D78" s="4"/>
      <c r="E78" s="4"/>
      <c r="F78" s="4"/>
      <c r="G78" s="4"/>
      <c r="H78" s="4"/>
      <c r="I78" s="4"/>
    </row>
    <row r="79" spans="3:9" ht="11.25">
      <c r="C79" s="4"/>
      <c r="D79" s="4"/>
      <c r="E79" s="4"/>
      <c r="F79" s="4"/>
      <c r="G79" s="4"/>
      <c r="H79" s="4"/>
      <c r="I79" s="4"/>
    </row>
    <row r="80" spans="3:9" ht="11.25">
      <c r="C80" s="4"/>
      <c r="D80" s="4"/>
      <c r="E80" s="4"/>
      <c r="F80" s="4"/>
      <c r="G80" s="4"/>
      <c r="H80" s="4"/>
      <c r="I80" s="4"/>
    </row>
    <row r="81" spans="3:9" ht="11.25">
      <c r="C81" s="4"/>
      <c r="D81" s="4"/>
      <c r="E81" s="4"/>
      <c r="F81" s="4"/>
      <c r="G81" s="4"/>
      <c r="H81" s="4"/>
      <c r="I81" s="4"/>
    </row>
    <row r="82" spans="3:9" ht="11.25">
      <c r="C82" s="4"/>
      <c r="D82" s="4"/>
      <c r="E82" s="4"/>
      <c r="F82" s="4"/>
      <c r="G82" s="4"/>
      <c r="H82" s="4"/>
      <c r="I82" s="4"/>
    </row>
    <row r="83" spans="3:9" ht="11.25">
      <c r="C83" s="4"/>
      <c r="D83" s="4"/>
      <c r="E83" s="4"/>
      <c r="F83" s="4"/>
      <c r="G83" s="4"/>
      <c r="H83" s="4"/>
      <c r="I83" s="4"/>
    </row>
    <row r="84" spans="3:9" ht="11.25">
      <c r="C84" s="4"/>
      <c r="D84" s="4"/>
      <c r="E84" s="4"/>
      <c r="F84" s="4"/>
      <c r="G84" s="4"/>
      <c r="H84" s="4"/>
      <c r="I84" s="4"/>
    </row>
    <row r="85" spans="3:9" ht="11.25">
      <c r="C85" s="4"/>
      <c r="D85" s="4"/>
      <c r="E85" s="4"/>
      <c r="F85" s="4"/>
      <c r="G85" s="4"/>
      <c r="H85" s="4"/>
      <c r="I85" s="4"/>
    </row>
    <row r="86" spans="3:9" ht="11.25">
      <c r="C86" s="4"/>
      <c r="D86" s="4"/>
      <c r="E86" s="4"/>
      <c r="F86" s="4"/>
      <c r="G86" s="4"/>
      <c r="H86" s="4"/>
      <c r="I86" s="4"/>
    </row>
    <row r="87" spans="3:9" ht="11.25">
      <c r="C87" s="4"/>
      <c r="D87" s="4"/>
      <c r="E87" s="4"/>
      <c r="F87" s="4"/>
      <c r="G87" s="4"/>
      <c r="H87" s="4"/>
      <c r="I87" s="4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6" spans="3:9" ht="11.25">
      <c r="C96" s="4"/>
      <c r="D96" s="4"/>
      <c r="E96" s="4"/>
      <c r="F96" s="4"/>
      <c r="G96" s="4"/>
      <c r="H96" s="4"/>
      <c r="I96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3.5" customHeight="1">
      <c r="C100" s="4"/>
      <c r="D100" s="4"/>
      <c r="E100" s="4"/>
      <c r="F100" s="4"/>
      <c r="G100" s="4"/>
      <c r="H100" s="4"/>
      <c r="I100" s="4"/>
    </row>
    <row r="101" spans="3:9" ht="13.5" customHeight="1">
      <c r="C101" s="4"/>
      <c r="D101" s="4"/>
      <c r="E101" s="4"/>
      <c r="F101" s="4"/>
      <c r="G101" s="4"/>
      <c r="H101" s="4"/>
      <c r="I101" s="4"/>
    </row>
    <row r="102" spans="3:9" ht="13.5" customHeight="1">
      <c r="C102" s="4"/>
      <c r="D102" s="4"/>
      <c r="E102" s="4"/>
      <c r="F102" s="4"/>
      <c r="G102" s="4"/>
      <c r="H102" s="4"/>
      <c r="I102" s="4"/>
    </row>
    <row r="103" spans="3:9" ht="13.5" customHeight="1">
      <c r="C103" s="4"/>
      <c r="D103" s="4"/>
      <c r="E103" s="4"/>
      <c r="F103" s="4"/>
      <c r="G103" s="4"/>
      <c r="H103" s="4"/>
      <c r="I103" s="4"/>
    </row>
    <row r="104" spans="3:9" ht="13.5" customHeight="1">
      <c r="C104" s="4"/>
      <c r="D104" s="4"/>
      <c r="E104" s="4"/>
      <c r="F104" s="4"/>
      <c r="G104" s="4"/>
      <c r="H104" s="4"/>
      <c r="I104" s="4"/>
    </row>
    <row r="105" spans="3:9" ht="13.5" customHeight="1">
      <c r="C105" s="4"/>
      <c r="D105" s="4"/>
      <c r="E105" s="4"/>
      <c r="F105" s="4"/>
      <c r="G105" s="4"/>
      <c r="H105" s="4"/>
      <c r="I105" s="4"/>
    </row>
  </sheetData>
  <sheetProtection password="DBBB" sheet="1" objects="1" scenarios="1" insertColumns="0" insertRows="0" deleteColumns="0" deleteRows="0" selectLockedCells="1" selectUnlockedCells="1"/>
  <mergeCells count="17">
    <mergeCell ref="A4:B11"/>
    <mergeCell ref="H35:H37"/>
    <mergeCell ref="H39:H41"/>
    <mergeCell ref="A2:I2"/>
    <mergeCell ref="A13:I13"/>
    <mergeCell ref="A16:I16"/>
    <mergeCell ref="A30:I30"/>
    <mergeCell ref="A3:I3"/>
    <mergeCell ref="H43:H45"/>
    <mergeCell ref="H31:H33"/>
    <mergeCell ref="A35:B37"/>
    <mergeCell ref="A39:B41"/>
    <mergeCell ref="A43:B45"/>
    <mergeCell ref="A34:I34"/>
    <mergeCell ref="A38:I38"/>
    <mergeCell ref="A42:I42"/>
    <mergeCell ref="A31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70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1.7109375" defaultRowHeight="15"/>
  <cols>
    <col min="1" max="1" width="58.7109375" style="88" customWidth="1"/>
    <col min="2" max="2" width="17.7109375" style="88" customWidth="1"/>
    <col min="3" max="3" width="10.7109375" style="88" customWidth="1"/>
    <col min="4" max="4" width="12.8515625" style="88" hidden="1" customWidth="1"/>
    <col min="5" max="5" width="3.421875" style="88" customWidth="1"/>
    <col min="6" max="6" width="38.28125" style="88" customWidth="1"/>
    <col min="7" max="7" width="9.140625" style="88" customWidth="1"/>
    <col min="8" max="8" width="11.57421875" style="88" customWidth="1"/>
    <col min="9" max="9" width="12.00390625" style="88" hidden="1" customWidth="1"/>
    <col min="10" max="16384" width="9.140625" style="88" customWidth="1"/>
  </cols>
  <sheetData>
    <row r="1" spans="1:12" ht="27" customHeight="1">
      <c r="A1" s="529" t="s">
        <v>908</v>
      </c>
      <c r="B1" s="529"/>
      <c r="C1" s="529"/>
      <c r="D1" s="529"/>
      <c r="E1" s="529"/>
      <c r="F1" s="529"/>
      <c r="G1" s="529"/>
      <c r="H1" s="529"/>
      <c r="I1" s="529"/>
      <c r="J1" s="306"/>
      <c r="K1" s="306"/>
      <c r="L1" s="306"/>
    </row>
    <row r="2" spans="1:9" ht="28.5" customHeight="1">
      <c r="A2" s="530" t="s">
        <v>549</v>
      </c>
      <c r="B2" s="531"/>
      <c r="C2" s="531"/>
      <c r="D2" s="531"/>
      <c r="E2" s="531"/>
      <c r="F2" s="531"/>
      <c r="G2" s="531"/>
      <c r="H2" s="531"/>
      <c r="I2" s="532"/>
    </row>
    <row r="3" spans="1:9" ht="39" customHeight="1">
      <c r="A3" s="136" t="s">
        <v>550</v>
      </c>
      <c r="B3" s="137" t="s">
        <v>551</v>
      </c>
      <c r="C3" s="138" t="s">
        <v>284</v>
      </c>
      <c r="D3" s="138" t="s">
        <v>284</v>
      </c>
      <c r="E3" s="135"/>
      <c r="F3" s="136" t="s">
        <v>553</v>
      </c>
      <c r="G3" s="137" t="s">
        <v>554</v>
      </c>
      <c r="H3" s="138" t="s">
        <v>552</v>
      </c>
      <c r="I3" s="138" t="s">
        <v>552</v>
      </c>
    </row>
    <row r="4" spans="1:9" ht="15">
      <c r="A4" s="517" t="s">
        <v>555</v>
      </c>
      <c r="B4" s="518"/>
      <c r="C4" s="525"/>
      <c r="D4" s="520"/>
      <c r="E4" s="89"/>
      <c r="F4" s="517" t="s">
        <v>556</v>
      </c>
      <c r="G4" s="518"/>
      <c r="H4" s="521"/>
      <c r="I4" s="520"/>
    </row>
    <row r="5" spans="1:9" ht="14.25">
      <c r="A5" s="90" t="s">
        <v>557</v>
      </c>
      <c r="B5" s="432" t="s">
        <v>558</v>
      </c>
      <c r="C5" s="439">
        <f>CEILING(PRODUCT(D5,1.2),1)</f>
        <v>371</v>
      </c>
      <c r="D5" s="429">
        <v>309</v>
      </c>
      <c r="E5" s="89"/>
      <c r="F5" s="93" t="s">
        <v>559</v>
      </c>
      <c r="G5" s="94" t="s">
        <v>560</v>
      </c>
      <c r="H5" s="437">
        <f>CEILING(PRODUCT(I5,1.2),1)</f>
        <v>515</v>
      </c>
      <c r="I5" s="92">
        <v>429</v>
      </c>
    </row>
    <row r="6" spans="1:11" ht="22.5">
      <c r="A6" s="95" t="s">
        <v>561</v>
      </c>
      <c r="B6" s="428" t="s">
        <v>558</v>
      </c>
      <c r="C6" s="439">
        <f>CEILING(PRODUCT(D6,1.2),1)</f>
        <v>299</v>
      </c>
      <c r="D6" s="429">
        <v>249</v>
      </c>
      <c r="E6" s="89"/>
      <c r="F6" s="93" t="s">
        <v>562</v>
      </c>
      <c r="G6" s="94" t="s">
        <v>560</v>
      </c>
      <c r="H6" s="437">
        <f>CEILING(PRODUCT(I6,1.2),1)</f>
        <v>663</v>
      </c>
      <c r="I6" s="92">
        <v>552</v>
      </c>
      <c r="K6" s="178"/>
    </row>
    <row r="7" spans="1:9" ht="14.25">
      <c r="A7" s="533" t="s">
        <v>563</v>
      </c>
      <c r="B7" s="534"/>
      <c r="C7" s="376"/>
      <c r="D7" s="429"/>
      <c r="E7" s="89"/>
      <c r="F7" s="93" t="s">
        <v>564</v>
      </c>
      <c r="G7" s="96" t="s">
        <v>560</v>
      </c>
      <c r="H7" s="437">
        <f>CEILING(PRODUCT(I7,1.2),1)</f>
        <v>515</v>
      </c>
      <c r="I7" s="92">
        <v>429</v>
      </c>
    </row>
    <row r="8" spans="1:9" ht="15">
      <c r="A8" s="526" t="s">
        <v>565</v>
      </c>
      <c r="B8" s="527"/>
      <c r="C8" s="519"/>
      <c r="D8" s="528"/>
      <c r="E8" s="89"/>
      <c r="F8" s="97" t="s">
        <v>566</v>
      </c>
      <c r="G8" s="98" t="s">
        <v>560</v>
      </c>
      <c r="H8" s="437">
        <f>CEILING(PRODUCT(I8,1.2),1)</f>
        <v>663</v>
      </c>
      <c r="I8" s="99">
        <v>552</v>
      </c>
    </row>
    <row r="9" spans="1:9" ht="15">
      <c r="A9" s="510" t="s">
        <v>567</v>
      </c>
      <c r="B9" s="91" t="s">
        <v>568</v>
      </c>
      <c r="C9" s="440">
        <f>CEILING(PRODUCT(D9,1.2),1)</f>
        <v>342</v>
      </c>
      <c r="D9" s="92">
        <v>285</v>
      </c>
      <c r="E9" s="100"/>
      <c r="F9" s="535" t="s">
        <v>569</v>
      </c>
      <c r="G9" s="536"/>
      <c r="H9" s="525"/>
      <c r="I9" s="520"/>
    </row>
    <row r="10" spans="1:9" ht="14.25">
      <c r="A10" s="510"/>
      <c r="B10" s="94" t="s">
        <v>570</v>
      </c>
      <c r="C10" s="440">
        <f aca="true" t="shared" si="0" ref="C10:C38">CEILING(PRODUCT(D10,1.2),1)</f>
        <v>460</v>
      </c>
      <c r="D10" s="92">
        <v>383</v>
      </c>
      <c r="E10" s="89"/>
      <c r="F10" s="446" t="s">
        <v>571</v>
      </c>
      <c r="G10" s="376" t="s">
        <v>572</v>
      </c>
      <c r="H10" s="447">
        <f>CEILING(PRODUCT(I10,1.2),1)</f>
        <v>515</v>
      </c>
      <c r="I10" s="429">
        <v>429</v>
      </c>
    </row>
    <row r="11" spans="1:9" ht="14.25">
      <c r="A11" s="510"/>
      <c r="B11" s="96" t="s">
        <v>573</v>
      </c>
      <c r="C11" s="440">
        <f t="shared" si="0"/>
        <v>615</v>
      </c>
      <c r="D11" s="92">
        <v>512</v>
      </c>
      <c r="E11" s="89"/>
      <c r="F11" s="446" t="s">
        <v>574</v>
      </c>
      <c r="G11" s="376" t="s">
        <v>575</v>
      </c>
      <c r="H11" s="447">
        <f aca="true" t="shared" si="1" ref="H11:H17">CEILING(PRODUCT(I11,1.2),1)</f>
        <v>782</v>
      </c>
      <c r="I11" s="429">
        <v>651</v>
      </c>
    </row>
    <row r="12" spans="1:9" ht="14.25">
      <c r="A12" s="510" t="s">
        <v>576</v>
      </c>
      <c r="B12" s="102" t="s">
        <v>568</v>
      </c>
      <c r="C12" s="440">
        <f t="shared" si="0"/>
        <v>369</v>
      </c>
      <c r="D12" s="92">
        <v>307</v>
      </c>
      <c r="E12" s="89"/>
      <c r="F12" s="446" t="s">
        <v>577</v>
      </c>
      <c r="G12" s="376" t="s">
        <v>572</v>
      </c>
      <c r="H12" s="447">
        <f t="shared" si="1"/>
        <v>759</v>
      </c>
      <c r="I12" s="429">
        <v>632</v>
      </c>
    </row>
    <row r="13" spans="1:9" ht="14.25">
      <c r="A13" s="510"/>
      <c r="B13" s="94" t="s">
        <v>570</v>
      </c>
      <c r="C13" s="440">
        <f t="shared" si="0"/>
        <v>496</v>
      </c>
      <c r="D13" s="92">
        <v>413</v>
      </c>
      <c r="E13" s="89"/>
      <c r="F13" s="446" t="s">
        <v>578</v>
      </c>
      <c r="G13" s="376" t="s">
        <v>575</v>
      </c>
      <c r="H13" s="447">
        <f t="shared" si="1"/>
        <v>1064</v>
      </c>
      <c r="I13" s="429">
        <v>886</v>
      </c>
    </row>
    <row r="14" spans="1:9" ht="14.25">
      <c r="A14" s="510"/>
      <c r="B14" s="103" t="s">
        <v>573</v>
      </c>
      <c r="C14" s="440">
        <f t="shared" si="0"/>
        <v>737</v>
      </c>
      <c r="D14" s="92">
        <v>614</v>
      </c>
      <c r="E14" s="89"/>
      <c r="F14" s="446" t="s">
        <v>579</v>
      </c>
      <c r="G14" s="376" t="s">
        <v>572</v>
      </c>
      <c r="H14" s="447">
        <f t="shared" si="1"/>
        <v>759</v>
      </c>
      <c r="I14" s="429">
        <v>632</v>
      </c>
    </row>
    <row r="15" spans="1:9" ht="23.25">
      <c r="A15" s="104" t="s">
        <v>580</v>
      </c>
      <c r="B15" s="105" t="s">
        <v>568</v>
      </c>
      <c r="C15" s="440">
        <f t="shared" si="0"/>
        <v>401</v>
      </c>
      <c r="D15" s="92">
        <v>334</v>
      </c>
      <c r="E15" s="89"/>
      <c r="F15" s="446" t="s">
        <v>581</v>
      </c>
      <c r="G15" s="376" t="s">
        <v>575</v>
      </c>
      <c r="H15" s="447">
        <f t="shared" si="1"/>
        <v>1064</v>
      </c>
      <c r="I15" s="429">
        <v>886</v>
      </c>
    </row>
    <row r="16" spans="1:9" ht="14.25">
      <c r="A16" s="510" t="s">
        <v>582</v>
      </c>
      <c r="B16" s="102" t="s">
        <v>568</v>
      </c>
      <c r="C16" s="440">
        <f t="shared" si="0"/>
        <v>342</v>
      </c>
      <c r="D16" s="92">
        <v>285</v>
      </c>
      <c r="E16" s="89"/>
      <c r="F16" s="446" t="s">
        <v>583</v>
      </c>
      <c r="G16" s="376" t="s">
        <v>572</v>
      </c>
      <c r="H16" s="447">
        <f t="shared" si="1"/>
        <v>759</v>
      </c>
      <c r="I16" s="429">
        <v>632</v>
      </c>
    </row>
    <row r="17" spans="1:9" ht="14.25">
      <c r="A17" s="510"/>
      <c r="B17" s="94" t="s">
        <v>570</v>
      </c>
      <c r="C17" s="440">
        <f t="shared" si="0"/>
        <v>460</v>
      </c>
      <c r="D17" s="92">
        <v>383</v>
      </c>
      <c r="E17" s="89"/>
      <c r="F17" s="446" t="s">
        <v>584</v>
      </c>
      <c r="G17" s="376" t="s">
        <v>575</v>
      </c>
      <c r="H17" s="447">
        <f t="shared" si="1"/>
        <v>1064</v>
      </c>
      <c r="I17" s="429">
        <v>886</v>
      </c>
    </row>
    <row r="18" spans="1:9" ht="14.25">
      <c r="A18" s="510"/>
      <c r="B18" s="103" t="s">
        <v>573</v>
      </c>
      <c r="C18" s="440">
        <f t="shared" si="0"/>
        <v>615</v>
      </c>
      <c r="D18" s="92">
        <v>512</v>
      </c>
      <c r="E18" s="89"/>
      <c r="F18" s="448"/>
      <c r="G18" s="449"/>
      <c r="H18" s="450"/>
      <c r="I18" s="106"/>
    </row>
    <row r="19" spans="1:9" ht="14.25">
      <c r="A19" s="510" t="s">
        <v>585</v>
      </c>
      <c r="B19" s="102" t="s">
        <v>568</v>
      </c>
      <c r="C19" s="440">
        <f t="shared" si="0"/>
        <v>299</v>
      </c>
      <c r="D19" s="92">
        <v>249</v>
      </c>
      <c r="E19" s="100"/>
      <c r="F19" s="446" t="s">
        <v>586</v>
      </c>
      <c r="G19" s="376" t="s">
        <v>572</v>
      </c>
      <c r="H19" s="447">
        <f>CEILING(PRODUCT(I19,1.2),1)</f>
        <v>515</v>
      </c>
      <c r="I19" s="429">
        <v>429</v>
      </c>
    </row>
    <row r="20" spans="1:9" ht="14.25">
      <c r="A20" s="510"/>
      <c r="B20" s="94" t="s">
        <v>570</v>
      </c>
      <c r="C20" s="440">
        <f t="shared" si="0"/>
        <v>418</v>
      </c>
      <c r="D20" s="92">
        <v>348</v>
      </c>
      <c r="E20" s="100"/>
      <c r="F20" s="446" t="s">
        <v>587</v>
      </c>
      <c r="G20" s="376" t="s">
        <v>575</v>
      </c>
      <c r="H20" s="447">
        <f aca="true" t="shared" si="2" ref="H20:H26">CEILING(PRODUCT(I20,1.2),1)</f>
        <v>782</v>
      </c>
      <c r="I20" s="429">
        <v>651</v>
      </c>
    </row>
    <row r="21" spans="1:9" ht="14.25">
      <c r="A21" s="510"/>
      <c r="B21" s="94" t="s">
        <v>573</v>
      </c>
      <c r="C21" s="440">
        <f t="shared" si="0"/>
        <v>596</v>
      </c>
      <c r="D21" s="92">
        <v>496</v>
      </c>
      <c r="E21" s="100"/>
      <c r="F21" s="446" t="s">
        <v>588</v>
      </c>
      <c r="G21" s="376" t="s">
        <v>572</v>
      </c>
      <c r="H21" s="447">
        <f t="shared" si="2"/>
        <v>759</v>
      </c>
      <c r="I21" s="429">
        <v>632</v>
      </c>
    </row>
    <row r="22" spans="1:9" ht="14.25">
      <c r="A22" s="510" t="s">
        <v>589</v>
      </c>
      <c r="B22" s="102" t="s">
        <v>568</v>
      </c>
      <c r="C22" s="440">
        <f>CEILING(PRODUCT(D22,1.2),1)</f>
        <v>414</v>
      </c>
      <c r="D22" s="92">
        <v>345</v>
      </c>
      <c r="E22" s="100"/>
      <c r="F22" s="446" t="s">
        <v>590</v>
      </c>
      <c r="G22" s="376" t="s">
        <v>575</v>
      </c>
      <c r="H22" s="447">
        <f t="shared" si="2"/>
        <v>1064</v>
      </c>
      <c r="I22" s="429">
        <v>886</v>
      </c>
    </row>
    <row r="23" spans="1:9" ht="14.25">
      <c r="A23" s="510"/>
      <c r="B23" s="94" t="s">
        <v>570</v>
      </c>
      <c r="C23" s="440">
        <f t="shared" si="0"/>
        <v>531</v>
      </c>
      <c r="D23" s="92">
        <v>442</v>
      </c>
      <c r="E23" s="100"/>
      <c r="F23" s="446" t="s">
        <v>591</v>
      </c>
      <c r="G23" s="376" t="s">
        <v>572</v>
      </c>
      <c r="H23" s="447">
        <f t="shared" si="2"/>
        <v>759</v>
      </c>
      <c r="I23" s="429">
        <v>632</v>
      </c>
    </row>
    <row r="24" spans="1:9" ht="14.25">
      <c r="A24" s="510"/>
      <c r="B24" s="94" t="s">
        <v>573</v>
      </c>
      <c r="C24" s="440">
        <f t="shared" si="0"/>
        <v>826</v>
      </c>
      <c r="D24" s="92">
        <v>688</v>
      </c>
      <c r="E24" s="100"/>
      <c r="F24" s="446" t="s">
        <v>592</v>
      </c>
      <c r="G24" s="376" t="s">
        <v>575</v>
      </c>
      <c r="H24" s="447">
        <f t="shared" si="2"/>
        <v>1064</v>
      </c>
      <c r="I24" s="429">
        <v>886</v>
      </c>
    </row>
    <row r="25" spans="1:9" ht="14.25">
      <c r="A25" s="510" t="s">
        <v>593</v>
      </c>
      <c r="B25" s="94" t="s">
        <v>568</v>
      </c>
      <c r="C25" s="440">
        <f t="shared" si="0"/>
        <v>572</v>
      </c>
      <c r="D25" s="92">
        <v>476</v>
      </c>
      <c r="E25" s="100"/>
      <c r="F25" s="446" t="s">
        <v>594</v>
      </c>
      <c r="G25" s="376" t="s">
        <v>572</v>
      </c>
      <c r="H25" s="447">
        <f t="shared" si="2"/>
        <v>759</v>
      </c>
      <c r="I25" s="429">
        <v>632</v>
      </c>
    </row>
    <row r="26" spans="1:9" ht="14.25">
      <c r="A26" s="510"/>
      <c r="B26" s="107" t="s">
        <v>570</v>
      </c>
      <c r="C26" s="440">
        <f t="shared" si="0"/>
        <v>693</v>
      </c>
      <c r="D26" s="92">
        <v>577</v>
      </c>
      <c r="E26" s="100"/>
      <c r="F26" s="446" t="s">
        <v>595</v>
      </c>
      <c r="G26" s="376" t="s">
        <v>575</v>
      </c>
      <c r="H26" s="447">
        <f t="shared" si="2"/>
        <v>1064</v>
      </c>
      <c r="I26" s="429">
        <v>886</v>
      </c>
    </row>
    <row r="27" spans="1:9" ht="14.25">
      <c r="A27" s="510"/>
      <c r="B27" s="94" t="s">
        <v>573</v>
      </c>
      <c r="C27" s="440">
        <f t="shared" si="0"/>
        <v>1140</v>
      </c>
      <c r="D27" s="92">
        <v>950</v>
      </c>
      <c r="E27" s="100"/>
      <c r="F27" s="448"/>
      <c r="G27" s="96"/>
      <c r="H27" s="438"/>
      <c r="I27" s="106"/>
    </row>
    <row r="28" spans="1:9" ht="14.25">
      <c r="A28" s="510" t="s">
        <v>596</v>
      </c>
      <c r="B28" s="94" t="s">
        <v>568</v>
      </c>
      <c r="C28" s="440">
        <f t="shared" si="0"/>
        <v>408</v>
      </c>
      <c r="D28" s="92">
        <v>340</v>
      </c>
      <c r="E28" s="100"/>
      <c r="F28" s="446" t="s">
        <v>597</v>
      </c>
      <c r="G28" s="376" t="s">
        <v>598</v>
      </c>
      <c r="H28" s="447">
        <f>CEILING(PRODUCT(I28,1.2),1)</f>
        <v>495</v>
      </c>
      <c r="I28" s="429">
        <v>412</v>
      </c>
    </row>
    <row r="29" spans="1:9" ht="14.25">
      <c r="A29" s="510"/>
      <c r="B29" s="107" t="s">
        <v>570</v>
      </c>
      <c r="C29" s="440">
        <f t="shared" si="0"/>
        <v>551</v>
      </c>
      <c r="D29" s="92">
        <v>459</v>
      </c>
      <c r="E29" s="100"/>
      <c r="F29" s="446"/>
      <c r="G29" s="453"/>
      <c r="H29" s="453"/>
      <c r="I29" s="451"/>
    </row>
    <row r="30" spans="1:9" ht="14.25">
      <c r="A30" s="510"/>
      <c r="B30" s="94" t="s">
        <v>573</v>
      </c>
      <c r="C30" s="440">
        <f t="shared" si="0"/>
        <v>818</v>
      </c>
      <c r="D30" s="92">
        <v>681</v>
      </c>
      <c r="E30" s="100"/>
      <c r="F30" s="454" t="s">
        <v>599</v>
      </c>
      <c r="G30" s="376" t="s">
        <v>598</v>
      </c>
      <c r="H30" s="455">
        <f>CEILING(PRODUCT(I30,1.2),1)</f>
        <v>543</v>
      </c>
      <c r="I30" s="429">
        <v>452</v>
      </c>
    </row>
    <row r="31" spans="1:9" ht="14.25">
      <c r="A31" s="510" t="s">
        <v>600</v>
      </c>
      <c r="B31" s="102" t="s">
        <v>568</v>
      </c>
      <c r="C31" s="440">
        <f>CEILING(PRODUCT(D31,1.2),1)</f>
        <v>357</v>
      </c>
      <c r="D31" s="92">
        <v>297</v>
      </c>
      <c r="E31" s="100"/>
      <c r="F31" s="446" t="s">
        <v>601</v>
      </c>
      <c r="G31" s="376" t="s">
        <v>598</v>
      </c>
      <c r="H31" s="455">
        <f>CEILING(PRODUCT(I31,1.2),1)</f>
        <v>543</v>
      </c>
      <c r="I31" s="452">
        <v>452</v>
      </c>
    </row>
    <row r="32" spans="1:9" ht="14.25">
      <c r="A32" s="510"/>
      <c r="B32" s="94" t="s">
        <v>570</v>
      </c>
      <c r="C32" s="440">
        <f t="shared" si="0"/>
        <v>502</v>
      </c>
      <c r="D32" s="92">
        <v>418</v>
      </c>
      <c r="E32" s="100"/>
      <c r="F32" s="110"/>
      <c r="G32" s="96"/>
      <c r="H32" s="96"/>
      <c r="I32" s="111"/>
    </row>
    <row r="33" spans="1:9" ht="14.25">
      <c r="A33" s="510"/>
      <c r="B33" s="94" t="s">
        <v>573</v>
      </c>
      <c r="C33" s="440">
        <f t="shared" si="0"/>
        <v>716</v>
      </c>
      <c r="D33" s="92">
        <v>596</v>
      </c>
      <c r="E33" s="100"/>
      <c r="F33" s="511"/>
      <c r="G33" s="511"/>
      <c r="H33" s="434"/>
      <c r="I33" s="111"/>
    </row>
    <row r="34" spans="1:9" ht="14.25">
      <c r="A34" s="510" t="s">
        <v>602</v>
      </c>
      <c r="B34" s="102" t="s">
        <v>568</v>
      </c>
      <c r="C34" s="440">
        <f t="shared" si="0"/>
        <v>496</v>
      </c>
      <c r="D34" s="92">
        <v>413</v>
      </c>
      <c r="E34" s="100"/>
      <c r="F34" s="524" t="s">
        <v>603</v>
      </c>
      <c r="G34" s="524"/>
      <c r="H34" s="437">
        <f>CEILING(PRODUCT(I34,1.2),1)</f>
        <v>47</v>
      </c>
      <c r="I34" s="92">
        <v>39</v>
      </c>
    </row>
    <row r="35" spans="1:9" ht="14.25">
      <c r="A35" s="510"/>
      <c r="B35" s="94" t="s">
        <v>570</v>
      </c>
      <c r="C35" s="440">
        <f t="shared" si="0"/>
        <v>639</v>
      </c>
      <c r="D35" s="92">
        <v>532</v>
      </c>
      <c r="E35" s="100"/>
      <c r="F35" s="112"/>
      <c r="G35" s="112"/>
      <c r="H35" s="435"/>
      <c r="I35" s="111"/>
    </row>
    <row r="36" spans="1:9" ht="14.25">
      <c r="A36" s="510"/>
      <c r="B36" s="103" t="s">
        <v>573</v>
      </c>
      <c r="C36" s="440">
        <f t="shared" si="0"/>
        <v>990</v>
      </c>
      <c r="D36" s="92">
        <v>825</v>
      </c>
      <c r="E36" s="100"/>
      <c r="F36" s="110"/>
      <c r="G36" s="110"/>
      <c r="H36" s="110"/>
      <c r="I36" s="111"/>
    </row>
    <row r="37" spans="1:9" ht="14.25">
      <c r="A37" s="510" t="s">
        <v>604</v>
      </c>
      <c r="B37" s="94" t="s">
        <v>568</v>
      </c>
      <c r="C37" s="440">
        <f t="shared" si="0"/>
        <v>413</v>
      </c>
      <c r="D37" s="92">
        <v>344</v>
      </c>
      <c r="E37" s="100"/>
      <c r="F37" s="110"/>
      <c r="G37" s="96"/>
      <c r="H37" s="96"/>
      <c r="I37" s="111"/>
    </row>
    <row r="38" spans="1:9" ht="14.25">
      <c r="A38" s="510"/>
      <c r="B38" s="107" t="s">
        <v>570</v>
      </c>
      <c r="C38" s="440">
        <f t="shared" si="0"/>
        <v>531</v>
      </c>
      <c r="D38" s="92">
        <v>442</v>
      </c>
      <c r="E38" s="100"/>
      <c r="F38" s="89"/>
      <c r="G38" s="89"/>
      <c r="H38" s="89"/>
      <c r="I38" s="89"/>
    </row>
    <row r="39" spans="1:9" ht="14.25">
      <c r="A39" s="510"/>
      <c r="B39" s="94" t="s">
        <v>573</v>
      </c>
      <c r="C39" s="440">
        <f>CEILING(PRODUCT(D39,1.2),1)</f>
        <v>826</v>
      </c>
      <c r="D39" s="92">
        <v>688</v>
      </c>
      <c r="E39" s="100"/>
      <c r="F39" s="110"/>
      <c r="G39" s="96"/>
      <c r="H39" s="96"/>
      <c r="I39" s="111"/>
    </row>
    <row r="40" spans="1:9" ht="14.25">
      <c r="A40" s="522" t="s">
        <v>605</v>
      </c>
      <c r="B40" s="96" t="s">
        <v>570</v>
      </c>
      <c r="C40" s="441" t="s">
        <v>1059</v>
      </c>
      <c r="D40" s="431" t="s">
        <v>606</v>
      </c>
      <c r="E40" s="100"/>
      <c r="F40" s="110"/>
      <c r="G40" s="96"/>
      <c r="H40" s="96"/>
      <c r="I40" s="113"/>
    </row>
    <row r="41" spans="1:9" ht="14.25">
      <c r="A41" s="522"/>
      <c r="B41" s="430" t="s">
        <v>573</v>
      </c>
      <c r="C41" s="441" t="s">
        <v>1060</v>
      </c>
      <c r="D41" s="431" t="s">
        <v>607</v>
      </c>
      <c r="E41" s="100"/>
      <c r="F41" s="110"/>
      <c r="G41" s="96"/>
      <c r="H41" s="96"/>
      <c r="I41" s="113"/>
    </row>
    <row r="42" spans="1:9" ht="15">
      <c r="A42" s="517" t="s">
        <v>608</v>
      </c>
      <c r="B42" s="518"/>
      <c r="C42" s="519"/>
      <c r="D42" s="520"/>
      <c r="E42" s="100"/>
      <c r="F42" s="110"/>
      <c r="G42" s="110"/>
      <c r="H42" s="110"/>
      <c r="I42" s="111"/>
    </row>
    <row r="43" spans="1:9" ht="23.25">
      <c r="A43" s="104" t="s">
        <v>609</v>
      </c>
      <c r="B43" s="101" t="s">
        <v>570</v>
      </c>
      <c r="C43" s="443">
        <f>CEILING(PRODUCT(D43,1.2),1)</f>
        <v>563</v>
      </c>
      <c r="D43" s="92">
        <v>469</v>
      </c>
      <c r="E43" s="100"/>
      <c r="F43" s="110"/>
      <c r="G43" s="96"/>
      <c r="H43" s="96"/>
      <c r="I43" s="111"/>
    </row>
    <row r="44" spans="1:9" ht="15">
      <c r="A44" s="517" t="s">
        <v>610</v>
      </c>
      <c r="B44" s="518"/>
      <c r="C44" s="521"/>
      <c r="D44" s="520"/>
      <c r="E44" s="89"/>
      <c r="F44" s="110"/>
      <c r="G44" s="110"/>
      <c r="H44" s="110"/>
      <c r="I44" s="111"/>
    </row>
    <row r="45" spans="1:9" ht="23.25">
      <c r="A45" s="114" t="s">
        <v>611</v>
      </c>
      <c r="B45" s="115" t="s">
        <v>570</v>
      </c>
      <c r="C45" s="442">
        <f>CEILING(PRODUCT(D45,1.2),1)</f>
        <v>1565</v>
      </c>
      <c r="D45" s="92">
        <v>1304</v>
      </c>
      <c r="E45" s="100"/>
      <c r="F45" s="108">
        <v>801</v>
      </c>
      <c r="G45" s="102" t="s">
        <v>568</v>
      </c>
      <c r="H45" s="426"/>
      <c r="I45" s="92">
        <v>1675</v>
      </c>
    </row>
    <row r="46" spans="1:9" ht="14.25">
      <c r="A46" s="510" t="s">
        <v>612</v>
      </c>
      <c r="B46" s="116" t="s">
        <v>568</v>
      </c>
      <c r="C46" s="442">
        <f aca="true" t="shared" si="3" ref="C46:C61">CEILING(PRODUCT(D46,1.2),1)</f>
        <v>936</v>
      </c>
      <c r="D46" s="109">
        <v>780</v>
      </c>
      <c r="E46" s="89"/>
      <c r="F46" s="117"/>
      <c r="G46" s="94" t="s">
        <v>570</v>
      </c>
      <c r="H46" s="94"/>
      <c r="I46" s="92">
        <v>1855</v>
      </c>
    </row>
    <row r="47" spans="1:9" ht="14.25">
      <c r="A47" s="510"/>
      <c r="B47" s="94" t="s">
        <v>570</v>
      </c>
      <c r="C47" s="442">
        <f t="shared" si="3"/>
        <v>1096</v>
      </c>
      <c r="D47" s="92">
        <v>913</v>
      </c>
      <c r="E47" s="89"/>
      <c r="F47" s="523" t="s">
        <v>613</v>
      </c>
      <c r="G47" s="523"/>
      <c r="H47" s="375"/>
      <c r="I47" s="92">
        <v>2442</v>
      </c>
    </row>
    <row r="48" spans="1:9" ht="14.25">
      <c r="A48" s="510" t="s">
        <v>614</v>
      </c>
      <c r="B48" s="102" t="s">
        <v>568</v>
      </c>
      <c r="C48" s="442">
        <f t="shared" si="3"/>
        <v>936</v>
      </c>
      <c r="D48" s="92">
        <v>780</v>
      </c>
      <c r="E48" s="89"/>
      <c r="F48" s="118" t="s">
        <v>615</v>
      </c>
      <c r="G48" s="116" t="s">
        <v>568</v>
      </c>
      <c r="H48" s="436"/>
      <c r="I48" s="92">
        <v>1157</v>
      </c>
    </row>
    <row r="49" spans="1:9" ht="14.25">
      <c r="A49" s="510"/>
      <c r="B49" s="119" t="s">
        <v>570</v>
      </c>
      <c r="C49" s="442">
        <f t="shared" si="3"/>
        <v>1096</v>
      </c>
      <c r="D49" s="92">
        <v>913</v>
      </c>
      <c r="E49" s="89"/>
      <c r="F49" s="117"/>
      <c r="G49" s="94" t="s">
        <v>570</v>
      </c>
      <c r="H49" s="94"/>
      <c r="I49" s="92">
        <v>1349</v>
      </c>
    </row>
    <row r="50" spans="1:9" ht="14.25">
      <c r="A50" s="510"/>
      <c r="B50" s="119" t="s">
        <v>613</v>
      </c>
      <c r="C50" s="442">
        <f t="shared" si="3"/>
        <v>1390</v>
      </c>
      <c r="D50" s="92">
        <v>1158</v>
      </c>
      <c r="E50" s="89"/>
      <c r="F50" s="523" t="s">
        <v>613</v>
      </c>
      <c r="G50" s="523"/>
      <c r="H50" s="375"/>
      <c r="I50" s="92">
        <v>1755</v>
      </c>
    </row>
    <row r="51" spans="1:9" ht="14.25">
      <c r="A51" s="522" t="s">
        <v>616</v>
      </c>
      <c r="B51" s="102" t="s">
        <v>568</v>
      </c>
      <c r="C51" s="442">
        <f t="shared" si="3"/>
        <v>1410</v>
      </c>
      <c r="D51" s="92">
        <v>1175</v>
      </c>
      <c r="E51" s="89"/>
      <c r="F51" s="118">
        <v>803</v>
      </c>
      <c r="G51" s="94" t="s">
        <v>568</v>
      </c>
      <c r="H51" s="94"/>
      <c r="I51" s="92">
        <v>1060</v>
      </c>
    </row>
    <row r="52" spans="1:9" ht="14.25">
      <c r="A52" s="522"/>
      <c r="B52" s="119" t="s">
        <v>570</v>
      </c>
      <c r="C52" s="442">
        <f t="shared" si="3"/>
        <v>1616</v>
      </c>
      <c r="D52" s="92">
        <v>1346</v>
      </c>
      <c r="E52" s="89"/>
      <c r="F52" s="120"/>
      <c r="G52" s="121" t="s">
        <v>570</v>
      </c>
      <c r="H52" s="427"/>
      <c r="I52" s="92">
        <v>1233</v>
      </c>
    </row>
    <row r="53" spans="1:9" ht="14.25">
      <c r="A53" s="522"/>
      <c r="B53" s="119" t="s">
        <v>613</v>
      </c>
      <c r="C53" s="442">
        <f t="shared" si="3"/>
        <v>1912</v>
      </c>
      <c r="D53" s="92">
        <v>1593</v>
      </c>
      <c r="E53" s="89"/>
      <c r="F53" s="523" t="s">
        <v>613</v>
      </c>
      <c r="G53" s="523"/>
      <c r="H53" s="375"/>
      <c r="I53" s="92">
        <v>1609</v>
      </c>
    </row>
    <row r="54" spans="1:9" ht="14.25">
      <c r="A54" s="510" t="s">
        <v>617</v>
      </c>
      <c r="B54" s="119" t="s">
        <v>568</v>
      </c>
      <c r="C54" s="442">
        <f t="shared" si="3"/>
        <v>1649</v>
      </c>
      <c r="D54" s="92">
        <v>1374</v>
      </c>
      <c r="E54" s="89"/>
      <c r="F54" s="122"/>
      <c r="G54" s="96"/>
      <c r="H54" s="96"/>
      <c r="I54" s="111"/>
    </row>
    <row r="55" spans="1:9" ht="14.25">
      <c r="A55" s="510"/>
      <c r="B55" s="103" t="s">
        <v>570</v>
      </c>
      <c r="C55" s="442">
        <f t="shared" si="3"/>
        <v>1830</v>
      </c>
      <c r="D55" s="92">
        <v>1525</v>
      </c>
      <c r="E55" s="89"/>
      <c r="F55" s="122"/>
      <c r="G55" s="96"/>
      <c r="H55" s="96"/>
      <c r="I55" s="111"/>
    </row>
    <row r="56" spans="1:9" ht="14.25">
      <c r="A56" s="510"/>
      <c r="B56" s="119" t="s">
        <v>613</v>
      </c>
      <c r="C56" s="442">
        <f t="shared" si="3"/>
        <v>2159</v>
      </c>
      <c r="D56" s="92">
        <v>1799</v>
      </c>
      <c r="E56" s="89"/>
      <c r="F56" s="513"/>
      <c r="G56" s="513"/>
      <c r="H56" s="374"/>
      <c r="I56" s="111"/>
    </row>
    <row r="57" spans="1:9" ht="14.25">
      <c r="A57" s="522" t="s">
        <v>618</v>
      </c>
      <c r="B57" s="102" t="s">
        <v>568</v>
      </c>
      <c r="C57" s="442">
        <f t="shared" si="3"/>
        <v>2199</v>
      </c>
      <c r="D57" s="92">
        <v>1832</v>
      </c>
      <c r="E57" s="89"/>
      <c r="F57" s="122"/>
      <c r="G57" s="96"/>
      <c r="H57" s="96"/>
      <c r="I57" s="111"/>
    </row>
    <row r="58" spans="1:9" ht="14.25">
      <c r="A58" s="522"/>
      <c r="B58" s="119" t="s">
        <v>570</v>
      </c>
      <c r="C58" s="442">
        <f t="shared" si="3"/>
        <v>2376</v>
      </c>
      <c r="D58" s="92">
        <v>1980</v>
      </c>
      <c r="E58" s="89"/>
      <c r="F58" s="122"/>
      <c r="G58" s="96"/>
      <c r="H58" s="96"/>
      <c r="I58" s="111"/>
    </row>
    <row r="59" spans="1:9" ht="14.25">
      <c r="A59" s="522"/>
      <c r="B59" s="119" t="s">
        <v>613</v>
      </c>
      <c r="C59" s="442">
        <f t="shared" si="3"/>
        <v>2706</v>
      </c>
      <c r="D59" s="92">
        <v>2255</v>
      </c>
      <c r="E59" s="89"/>
      <c r="F59" s="513"/>
      <c r="G59" s="513"/>
      <c r="H59" s="374"/>
      <c r="I59" s="111"/>
    </row>
    <row r="60" spans="1:9" ht="27.75" customHeight="1">
      <c r="A60" s="510" t="s">
        <v>619</v>
      </c>
      <c r="B60" s="94" t="s">
        <v>570</v>
      </c>
      <c r="C60" s="442">
        <f t="shared" si="3"/>
        <v>1301</v>
      </c>
      <c r="D60" s="92">
        <v>1084</v>
      </c>
      <c r="E60" s="89"/>
      <c r="F60" s="122"/>
      <c r="G60" s="96"/>
      <c r="H60" s="96"/>
      <c r="I60" s="111"/>
    </row>
    <row r="61" spans="1:9" ht="37.5" customHeight="1">
      <c r="A61" s="510"/>
      <c r="B61" s="121" t="s">
        <v>573</v>
      </c>
      <c r="C61" s="442">
        <f t="shared" si="3"/>
        <v>1559</v>
      </c>
      <c r="D61" s="92">
        <v>1299</v>
      </c>
      <c r="E61" s="89"/>
      <c r="F61" s="122"/>
      <c r="G61" s="96"/>
      <c r="H61" s="96"/>
      <c r="I61" s="111"/>
    </row>
    <row r="63" spans="1:9" ht="18" customHeight="1">
      <c r="A63" s="514" t="s">
        <v>620</v>
      </c>
      <c r="B63" s="514"/>
      <c r="C63" s="514"/>
      <c r="D63" s="514"/>
      <c r="E63" s="514"/>
      <c r="F63" s="514"/>
      <c r="G63" s="514"/>
      <c r="H63" s="514"/>
      <c r="I63" s="514"/>
    </row>
    <row r="64" spans="1:4" ht="14.25">
      <c r="A64" s="123"/>
      <c r="B64" s="124"/>
      <c r="C64" s="124"/>
      <c r="D64" s="124"/>
    </row>
    <row r="65" spans="1:4" ht="26.25">
      <c r="A65" s="134" t="s">
        <v>621</v>
      </c>
      <c r="B65" s="134" t="s">
        <v>317</v>
      </c>
      <c r="C65" s="134"/>
      <c r="D65" s="134" t="s">
        <v>622</v>
      </c>
    </row>
    <row r="66" spans="1:4" ht="14.25">
      <c r="A66" s="512" t="s">
        <v>623</v>
      </c>
      <c r="B66" s="512"/>
      <c r="C66" s="512"/>
      <c r="D66" s="512"/>
    </row>
    <row r="67" spans="1:4" ht="51" customHeight="1">
      <c r="A67" s="125" t="s">
        <v>624</v>
      </c>
      <c r="B67" s="125" t="s">
        <v>625</v>
      </c>
      <c r="C67" s="444">
        <f>CEILING(PRODUCT(D67,1.2),1)</f>
        <v>483</v>
      </c>
      <c r="D67" s="433">
        <v>402</v>
      </c>
    </row>
    <row r="68" spans="1:4" ht="39">
      <c r="A68" s="125" t="s">
        <v>626</v>
      </c>
      <c r="B68" s="127" t="s">
        <v>627</v>
      </c>
      <c r="C68" s="444">
        <f aca="true" t="shared" si="4" ref="C68:C73">CEILING(PRODUCT(D68,1.2),1)</f>
        <v>581</v>
      </c>
      <c r="D68" s="126">
        <v>484</v>
      </c>
    </row>
    <row r="69" spans="1:4" ht="14.25">
      <c r="A69" s="125" t="s">
        <v>628</v>
      </c>
      <c r="B69" s="127" t="s">
        <v>629</v>
      </c>
      <c r="C69" s="444">
        <f t="shared" si="4"/>
        <v>0</v>
      </c>
      <c r="D69" s="126">
        <v>0</v>
      </c>
    </row>
    <row r="70" spans="1:4" ht="39">
      <c r="A70" s="125" t="s">
        <v>630</v>
      </c>
      <c r="B70" s="127" t="s">
        <v>631</v>
      </c>
      <c r="C70" s="444">
        <f t="shared" si="4"/>
        <v>221</v>
      </c>
      <c r="D70" s="126">
        <v>184</v>
      </c>
    </row>
    <row r="71" spans="1:4" ht="39">
      <c r="A71" s="125" t="s">
        <v>632</v>
      </c>
      <c r="B71" s="127" t="s">
        <v>633</v>
      </c>
      <c r="C71" s="444">
        <f t="shared" si="4"/>
        <v>230</v>
      </c>
      <c r="D71" s="126">
        <v>191</v>
      </c>
    </row>
    <row r="72" spans="1:4" ht="39">
      <c r="A72" s="125" t="s">
        <v>634</v>
      </c>
      <c r="B72" s="127" t="s">
        <v>635</v>
      </c>
      <c r="C72" s="444">
        <f t="shared" si="4"/>
        <v>468</v>
      </c>
      <c r="D72" s="126">
        <v>390</v>
      </c>
    </row>
    <row r="73" spans="1:4" ht="39">
      <c r="A73" s="125" t="s">
        <v>636</v>
      </c>
      <c r="B73" s="127" t="s">
        <v>637</v>
      </c>
      <c r="C73" s="444">
        <f t="shared" si="4"/>
        <v>620</v>
      </c>
      <c r="D73" s="126">
        <v>516</v>
      </c>
    </row>
    <row r="74" spans="1:4" ht="15" customHeight="1">
      <c r="A74" s="512" t="s">
        <v>638</v>
      </c>
      <c r="B74" s="512"/>
      <c r="C74" s="512"/>
      <c r="D74" s="512"/>
    </row>
    <row r="75" spans="1:4" ht="26.25">
      <c r="A75" s="125" t="s">
        <v>639</v>
      </c>
      <c r="B75" s="125" t="s">
        <v>625</v>
      </c>
      <c r="C75" s="444">
        <f aca="true" t="shared" si="5" ref="C75:C81">CEILING(PRODUCT(D75,1.2),1)</f>
        <v>483</v>
      </c>
      <c r="D75" s="433">
        <v>402</v>
      </c>
    </row>
    <row r="76" spans="1:4" ht="39">
      <c r="A76" s="125" t="s">
        <v>640</v>
      </c>
      <c r="B76" s="127" t="s">
        <v>641</v>
      </c>
      <c r="C76" s="444">
        <f t="shared" si="5"/>
        <v>581</v>
      </c>
      <c r="D76" s="126">
        <v>484</v>
      </c>
    </row>
    <row r="77" spans="1:4" ht="39">
      <c r="A77" s="125" t="s">
        <v>642</v>
      </c>
      <c r="B77" s="127" t="s">
        <v>643</v>
      </c>
      <c r="C77" s="444">
        <f t="shared" si="5"/>
        <v>0</v>
      </c>
      <c r="D77" s="126">
        <v>0</v>
      </c>
    </row>
    <row r="78" spans="1:4" ht="39">
      <c r="A78" s="125" t="s">
        <v>630</v>
      </c>
      <c r="B78" s="127" t="s">
        <v>644</v>
      </c>
      <c r="C78" s="444">
        <f t="shared" si="5"/>
        <v>218</v>
      </c>
      <c r="D78" s="126">
        <v>181</v>
      </c>
    </row>
    <row r="79" spans="1:4" ht="39">
      <c r="A79" s="125" t="s">
        <v>634</v>
      </c>
      <c r="B79" s="127" t="s">
        <v>645</v>
      </c>
      <c r="C79" s="444">
        <f t="shared" si="5"/>
        <v>230</v>
      </c>
      <c r="D79" s="126">
        <v>191</v>
      </c>
    </row>
    <row r="80" spans="1:4" ht="39">
      <c r="A80" s="125" t="s">
        <v>634</v>
      </c>
      <c r="B80" s="127" t="s">
        <v>646</v>
      </c>
      <c r="C80" s="444">
        <f t="shared" si="5"/>
        <v>468</v>
      </c>
      <c r="D80" s="126">
        <v>390</v>
      </c>
    </row>
    <row r="81" spans="1:4" ht="39">
      <c r="A81" s="125" t="s">
        <v>647</v>
      </c>
      <c r="B81" s="127" t="s">
        <v>648</v>
      </c>
      <c r="C81" s="444">
        <f t="shared" si="5"/>
        <v>620</v>
      </c>
      <c r="D81" s="126">
        <v>516</v>
      </c>
    </row>
    <row r="82" spans="1:4" ht="15" customHeight="1">
      <c r="A82" s="512" t="s">
        <v>649</v>
      </c>
      <c r="B82" s="512"/>
      <c r="C82" s="512"/>
      <c r="D82" s="512"/>
    </row>
    <row r="83" spans="1:4" ht="14.25">
      <c r="A83" s="125" t="s">
        <v>650</v>
      </c>
      <c r="B83" s="127" t="s">
        <v>651</v>
      </c>
      <c r="C83" s="444">
        <f>CEILING(PRODUCT(D83,1.2),1)</f>
        <v>104</v>
      </c>
      <c r="D83" s="126">
        <v>86</v>
      </c>
    </row>
    <row r="84" spans="1:4" ht="14.25">
      <c r="A84" s="125" t="s">
        <v>652</v>
      </c>
      <c r="B84" s="127" t="s">
        <v>653</v>
      </c>
      <c r="C84" s="444">
        <f>CEILING(PRODUCT(D84,1.2),1)</f>
        <v>150</v>
      </c>
      <c r="D84" s="126">
        <v>125</v>
      </c>
    </row>
    <row r="85" spans="1:4" ht="14.25">
      <c r="A85" s="125" t="s">
        <v>654</v>
      </c>
      <c r="B85" s="127" t="s">
        <v>655</v>
      </c>
      <c r="C85" s="444">
        <f>CEILING(PRODUCT(D85,1.2),1)</f>
        <v>207</v>
      </c>
      <c r="D85" s="126">
        <v>172</v>
      </c>
    </row>
    <row r="86" spans="1:4" ht="26.25">
      <c r="A86" s="125" t="s">
        <v>656</v>
      </c>
      <c r="B86" s="127" t="s">
        <v>657</v>
      </c>
      <c r="C86" s="444">
        <f>CEILING(PRODUCT(D86,1.2),1)</f>
        <v>20</v>
      </c>
      <c r="D86" s="126">
        <v>16</v>
      </c>
    </row>
    <row r="87" spans="1:4" ht="26.25">
      <c r="A87" s="125" t="s">
        <v>658</v>
      </c>
      <c r="B87" s="127" t="s">
        <v>659</v>
      </c>
      <c r="C87" s="444">
        <f>CEILING(PRODUCT(D87,1.2),1)</f>
        <v>40</v>
      </c>
      <c r="D87" s="126">
        <v>33</v>
      </c>
    </row>
    <row r="88" spans="1:4" ht="15" customHeight="1">
      <c r="A88" s="512" t="s">
        <v>660</v>
      </c>
      <c r="B88" s="512"/>
      <c r="C88" s="512"/>
      <c r="D88" s="512"/>
    </row>
    <row r="89" spans="1:4" ht="14.25">
      <c r="A89" s="125" t="s">
        <v>661</v>
      </c>
      <c r="B89" s="127" t="s">
        <v>662</v>
      </c>
      <c r="C89" s="444">
        <f>CEILING(PRODUCT(D89,1.2),1)</f>
        <v>74</v>
      </c>
      <c r="D89" s="126">
        <v>61</v>
      </c>
    </row>
    <row r="90" spans="1:4" ht="14.25">
      <c r="A90" s="125" t="s">
        <v>663</v>
      </c>
      <c r="B90" s="127" t="s">
        <v>664</v>
      </c>
      <c r="C90" s="444">
        <f aca="true" t="shared" si="6" ref="C90:C96">CEILING(PRODUCT(D90,1.2),1)</f>
        <v>87</v>
      </c>
      <c r="D90" s="126">
        <v>72</v>
      </c>
    </row>
    <row r="91" spans="1:4" ht="26.25">
      <c r="A91" s="125" t="s">
        <v>665</v>
      </c>
      <c r="B91" s="127" t="s">
        <v>666</v>
      </c>
      <c r="C91" s="444">
        <f t="shared" si="6"/>
        <v>99</v>
      </c>
      <c r="D91" s="126">
        <v>82</v>
      </c>
    </row>
    <row r="92" spans="1:4" ht="26.25">
      <c r="A92" s="125" t="s">
        <v>667</v>
      </c>
      <c r="B92" s="127" t="s">
        <v>668</v>
      </c>
      <c r="C92" s="444">
        <f t="shared" si="6"/>
        <v>117</v>
      </c>
      <c r="D92" s="126">
        <v>97</v>
      </c>
    </row>
    <row r="93" spans="1:4" ht="14.25">
      <c r="A93" s="125" t="s">
        <v>669</v>
      </c>
      <c r="B93" s="127" t="s">
        <v>670</v>
      </c>
      <c r="C93" s="444">
        <f t="shared" si="6"/>
        <v>74</v>
      </c>
      <c r="D93" s="126">
        <v>61</v>
      </c>
    </row>
    <row r="94" spans="1:4" ht="14.25">
      <c r="A94" s="125" t="s">
        <v>671</v>
      </c>
      <c r="B94" s="127" t="s">
        <v>672</v>
      </c>
      <c r="C94" s="444">
        <f t="shared" si="6"/>
        <v>87</v>
      </c>
      <c r="D94" s="126">
        <v>72</v>
      </c>
    </row>
    <row r="95" spans="1:4" ht="26.25">
      <c r="A95" s="125" t="s">
        <v>673</v>
      </c>
      <c r="B95" s="127" t="s">
        <v>674</v>
      </c>
      <c r="C95" s="444">
        <f t="shared" si="6"/>
        <v>101</v>
      </c>
      <c r="D95" s="126">
        <v>84</v>
      </c>
    </row>
    <row r="96" spans="1:4" ht="26.25">
      <c r="A96" s="125" t="s">
        <v>675</v>
      </c>
      <c r="B96" s="127" t="s">
        <v>676</v>
      </c>
      <c r="C96" s="444">
        <f t="shared" si="6"/>
        <v>126</v>
      </c>
      <c r="D96" s="126">
        <v>105</v>
      </c>
    </row>
    <row r="97" spans="1:4" ht="15" customHeight="1">
      <c r="A97" s="512" t="s">
        <v>681</v>
      </c>
      <c r="B97" s="512"/>
      <c r="C97" s="512"/>
      <c r="D97" s="512"/>
    </row>
    <row r="98" spans="1:4" ht="26.25">
      <c r="A98" s="128" t="s">
        <v>682</v>
      </c>
      <c r="B98" s="129" t="s">
        <v>683</v>
      </c>
      <c r="C98" s="445">
        <f>CEILING(PRODUCT(D98,1.2),1)</f>
        <v>65</v>
      </c>
      <c r="D98" s="130">
        <v>54</v>
      </c>
    </row>
    <row r="99" spans="1:4" ht="26.25">
      <c r="A99" s="125" t="s">
        <v>684</v>
      </c>
      <c r="B99" s="127" t="s">
        <v>685</v>
      </c>
      <c r="C99" s="445">
        <f aca="true" t="shared" si="7" ref="C99:C115">CEILING(PRODUCT(D99,1.2),1)</f>
        <v>104</v>
      </c>
      <c r="D99" s="126">
        <v>86</v>
      </c>
    </row>
    <row r="100" spans="1:4" ht="26.25">
      <c r="A100" s="125" t="s">
        <v>686</v>
      </c>
      <c r="B100" s="127" t="s">
        <v>687</v>
      </c>
      <c r="C100" s="445">
        <f t="shared" si="7"/>
        <v>137</v>
      </c>
      <c r="D100" s="126">
        <v>114</v>
      </c>
    </row>
    <row r="101" spans="1:4" ht="26.25">
      <c r="A101" s="125" t="s">
        <v>688</v>
      </c>
      <c r="B101" s="127" t="s">
        <v>689</v>
      </c>
      <c r="C101" s="445">
        <f t="shared" si="7"/>
        <v>371</v>
      </c>
      <c r="D101" s="126">
        <v>309</v>
      </c>
    </row>
    <row r="102" spans="1:4" ht="26.25">
      <c r="A102" s="125" t="s">
        <v>690</v>
      </c>
      <c r="B102" s="127" t="s">
        <v>691</v>
      </c>
      <c r="C102" s="445">
        <f t="shared" si="7"/>
        <v>65</v>
      </c>
      <c r="D102" s="126">
        <v>54</v>
      </c>
    </row>
    <row r="103" spans="1:4" ht="26.25">
      <c r="A103" s="128" t="s">
        <v>692</v>
      </c>
      <c r="B103" s="129" t="s">
        <v>693</v>
      </c>
      <c r="C103" s="445">
        <f t="shared" si="7"/>
        <v>65</v>
      </c>
      <c r="D103" s="130">
        <v>54</v>
      </c>
    </row>
    <row r="104" spans="1:4" ht="26.25">
      <c r="A104" s="125" t="s">
        <v>694</v>
      </c>
      <c r="B104" s="127" t="s">
        <v>685</v>
      </c>
      <c r="C104" s="445">
        <f t="shared" si="7"/>
        <v>165</v>
      </c>
      <c r="D104" s="126">
        <v>137</v>
      </c>
    </row>
    <row r="105" spans="1:4" ht="26.25">
      <c r="A105" s="125" t="s">
        <v>695</v>
      </c>
      <c r="B105" s="127" t="s">
        <v>687</v>
      </c>
      <c r="C105" s="445">
        <f t="shared" si="7"/>
        <v>238</v>
      </c>
      <c r="D105" s="126">
        <v>198</v>
      </c>
    </row>
    <row r="106" spans="1:4" ht="26.25">
      <c r="A106" s="125" t="s">
        <v>696</v>
      </c>
      <c r="B106" s="127" t="s">
        <v>689</v>
      </c>
      <c r="C106" s="445">
        <f t="shared" si="7"/>
        <v>371</v>
      </c>
      <c r="D106" s="126">
        <v>309</v>
      </c>
    </row>
    <row r="107" spans="1:4" ht="26.25">
      <c r="A107" s="125" t="s">
        <v>697</v>
      </c>
      <c r="B107" s="127" t="s">
        <v>691</v>
      </c>
      <c r="C107" s="445">
        <f t="shared" si="7"/>
        <v>65</v>
      </c>
      <c r="D107" s="126">
        <v>54</v>
      </c>
    </row>
    <row r="108" spans="1:4" ht="14.25">
      <c r="A108" s="128" t="s">
        <v>698</v>
      </c>
      <c r="B108" s="129" t="s">
        <v>699</v>
      </c>
      <c r="C108" s="445">
        <f t="shared" si="7"/>
        <v>65</v>
      </c>
      <c r="D108" s="130">
        <v>54</v>
      </c>
    </row>
    <row r="109" spans="1:4" ht="26.25">
      <c r="A109" s="125" t="s">
        <v>700</v>
      </c>
      <c r="B109" s="127" t="s">
        <v>685</v>
      </c>
      <c r="C109" s="445">
        <f t="shared" si="7"/>
        <v>129</v>
      </c>
      <c r="D109" s="126">
        <v>107</v>
      </c>
    </row>
    <row r="110" spans="1:4" ht="26.25">
      <c r="A110" s="125" t="s">
        <v>701</v>
      </c>
      <c r="B110" s="127" t="s">
        <v>687</v>
      </c>
      <c r="C110" s="445">
        <f t="shared" si="7"/>
        <v>159</v>
      </c>
      <c r="D110" s="126">
        <v>132</v>
      </c>
    </row>
    <row r="111" spans="1:4" ht="26.25">
      <c r="A111" s="125" t="s">
        <v>702</v>
      </c>
      <c r="B111" s="127" t="s">
        <v>689</v>
      </c>
      <c r="C111" s="445">
        <f t="shared" si="7"/>
        <v>371</v>
      </c>
      <c r="D111" s="126">
        <v>309</v>
      </c>
    </row>
    <row r="112" spans="1:4" ht="14.25">
      <c r="A112" s="128" t="s">
        <v>703</v>
      </c>
      <c r="B112" s="129" t="s">
        <v>704</v>
      </c>
      <c r="C112" s="445">
        <f>CEILING(PRODUCT(D112,1.2),1)</f>
        <v>65</v>
      </c>
      <c r="D112" s="130">
        <v>54</v>
      </c>
    </row>
    <row r="113" spans="1:4" ht="26.25">
      <c r="A113" s="125" t="s">
        <v>705</v>
      </c>
      <c r="B113" s="127" t="s">
        <v>685</v>
      </c>
      <c r="C113" s="445">
        <f t="shared" si="7"/>
        <v>154</v>
      </c>
      <c r="D113" s="126">
        <v>128</v>
      </c>
    </row>
    <row r="114" spans="1:4" ht="26.25">
      <c r="A114" s="125" t="s">
        <v>706</v>
      </c>
      <c r="B114" s="127" t="s">
        <v>687</v>
      </c>
      <c r="C114" s="445">
        <f t="shared" si="7"/>
        <v>184</v>
      </c>
      <c r="D114" s="126">
        <v>153</v>
      </c>
    </row>
    <row r="115" spans="1:4" ht="26.25">
      <c r="A115" s="125" t="s">
        <v>707</v>
      </c>
      <c r="B115" s="127" t="s">
        <v>689</v>
      </c>
      <c r="C115" s="445">
        <f t="shared" si="7"/>
        <v>371</v>
      </c>
      <c r="D115" s="126">
        <v>309</v>
      </c>
    </row>
    <row r="116" spans="1:4" ht="15" customHeight="1">
      <c r="A116" s="515" t="s">
        <v>708</v>
      </c>
      <c r="B116" s="515"/>
      <c r="C116" s="515"/>
      <c r="D116" s="515"/>
    </row>
    <row r="117" spans="1:4" ht="14.25">
      <c r="A117" s="128" t="s">
        <v>709</v>
      </c>
      <c r="B117" s="129" t="s">
        <v>710</v>
      </c>
      <c r="C117" s="445">
        <f>CEILING(PRODUCT(D117,1.2),1)</f>
        <v>65</v>
      </c>
      <c r="D117" s="130">
        <v>54</v>
      </c>
    </row>
    <row r="118" spans="1:4" ht="26.25">
      <c r="A118" s="125" t="s">
        <v>711</v>
      </c>
      <c r="B118" s="127" t="s">
        <v>685</v>
      </c>
      <c r="C118" s="445">
        <f aca="true" t="shared" si="8" ref="C118:C140">CEILING(PRODUCT(D118,1.2),1)</f>
        <v>165</v>
      </c>
      <c r="D118" s="126">
        <v>137</v>
      </c>
    </row>
    <row r="119" spans="1:4" ht="26.25">
      <c r="A119" s="125" t="s">
        <v>712</v>
      </c>
      <c r="B119" s="127" t="s">
        <v>687</v>
      </c>
      <c r="C119" s="445">
        <f t="shared" si="8"/>
        <v>238</v>
      </c>
      <c r="D119" s="126">
        <v>198</v>
      </c>
    </row>
    <row r="120" spans="1:4" ht="26.25">
      <c r="A120" s="125" t="s">
        <v>713</v>
      </c>
      <c r="B120" s="127" t="s">
        <v>689</v>
      </c>
      <c r="C120" s="445">
        <f t="shared" si="8"/>
        <v>371</v>
      </c>
      <c r="D120" s="126">
        <v>309</v>
      </c>
    </row>
    <row r="121" spans="1:4" ht="26.25">
      <c r="A121" s="128" t="s">
        <v>714</v>
      </c>
      <c r="B121" s="129" t="s">
        <v>715</v>
      </c>
      <c r="C121" s="445">
        <f t="shared" si="8"/>
        <v>47</v>
      </c>
      <c r="D121" s="130">
        <v>39</v>
      </c>
    </row>
    <row r="122" spans="1:4" ht="26.25">
      <c r="A122" s="128" t="s">
        <v>716</v>
      </c>
      <c r="B122" s="129" t="s">
        <v>717</v>
      </c>
      <c r="C122" s="445">
        <f t="shared" si="8"/>
        <v>56</v>
      </c>
      <c r="D122" s="130">
        <v>46</v>
      </c>
    </row>
    <row r="123" spans="1:4" ht="26.25">
      <c r="A123" s="125" t="s">
        <v>718</v>
      </c>
      <c r="B123" s="127" t="s">
        <v>685</v>
      </c>
      <c r="C123" s="445">
        <f t="shared" si="8"/>
        <v>131</v>
      </c>
      <c r="D123" s="126">
        <v>109</v>
      </c>
    </row>
    <row r="124" spans="1:4" ht="26.25">
      <c r="A124" s="125" t="s">
        <v>719</v>
      </c>
      <c r="B124" s="127" t="s">
        <v>687</v>
      </c>
      <c r="C124" s="445">
        <f t="shared" si="8"/>
        <v>207</v>
      </c>
      <c r="D124" s="126">
        <v>172</v>
      </c>
    </row>
    <row r="125" spans="1:4" ht="26.25">
      <c r="A125" s="125" t="s">
        <v>720</v>
      </c>
      <c r="B125" s="127" t="s">
        <v>689</v>
      </c>
      <c r="C125" s="445">
        <f t="shared" si="8"/>
        <v>371</v>
      </c>
      <c r="D125" s="126">
        <v>309</v>
      </c>
    </row>
    <row r="126" spans="1:4" ht="26.25">
      <c r="A126" s="128" t="s">
        <v>721</v>
      </c>
      <c r="B126" s="129" t="s">
        <v>722</v>
      </c>
      <c r="C126" s="445">
        <f>CEILING(PRODUCT(D126,1.2),1)</f>
        <v>95</v>
      </c>
      <c r="D126" s="130">
        <v>79</v>
      </c>
    </row>
    <row r="127" spans="1:4" ht="26.25">
      <c r="A127" s="128" t="s">
        <v>723</v>
      </c>
      <c r="B127" s="129" t="s">
        <v>724</v>
      </c>
      <c r="C127" s="445">
        <f t="shared" si="8"/>
        <v>82</v>
      </c>
      <c r="D127" s="130">
        <v>68</v>
      </c>
    </row>
    <row r="128" spans="1:4" ht="26.25">
      <c r="A128" s="125" t="s">
        <v>725</v>
      </c>
      <c r="B128" s="127" t="s">
        <v>685</v>
      </c>
      <c r="C128" s="445">
        <f t="shared" si="8"/>
        <v>156</v>
      </c>
      <c r="D128" s="126">
        <v>130</v>
      </c>
    </row>
    <row r="129" spans="1:4" ht="26.25">
      <c r="A129" s="125" t="s">
        <v>726</v>
      </c>
      <c r="B129" s="127" t="s">
        <v>687</v>
      </c>
      <c r="C129" s="445">
        <f t="shared" si="8"/>
        <v>230</v>
      </c>
      <c r="D129" s="126">
        <v>191</v>
      </c>
    </row>
    <row r="130" spans="1:4" ht="26.25">
      <c r="A130" s="125" t="s">
        <v>727</v>
      </c>
      <c r="B130" s="127" t="s">
        <v>689</v>
      </c>
      <c r="C130" s="445">
        <f>CEILING(PRODUCT(D130,1.2),1)</f>
        <v>371</v>
      </c>
      <c r="D130" s="126">
        <v>309</v>
      </c>
    </row>
    <row r="131" spans="1:4" ht="26.25">
      <c r="A131" s="128" t="s">
        <v>728</v>
      </c>
      <c r="B131" s="129" t="s">
        <v>729</v>
      </c>
      <c r="C131" s="445">
        <f t="shared" si="8"/>
        <v>62</v>
      </c>
      <c r="D131" s="130">
        <v>51</v>
      </c>
    </row>
    <row r="132" spans="1:4" ht="26.25">
      <c r="A132" s="128" t="s">
        <v>730</v>
      </c>
      <c r="B132" s="129" t="s">
        <v>731</v>
      </c>
      <c r="C132" s="445">
        <f t="shared" si="8"/>
        <v>76</v>
      </c>
      <c r="D132" s="130">
        <v>63</v>
      </c>
    </row>
    <row r="133" spans="1:4" ht="26.25">
      <c r="A133" s="125" t="s">
        <v>732</v>
      </c>
      <c r="B133" s="127" t="s">
        <v>685</v>
      </c>
      <c r="C133" s="445">
        <f t="shared" si="8"/>
        <v>140</v>
      </c>
      <c r="D133" s="126">
        <v>116</v>
      </c>
    </row>
    <row r="134" spans="1:4" ht="26.25">
      <c r="A134" s="125" t="s">
        <v>733</v>
      </c>
      <c r="B134" s="127" t="s">
        <v>687</v>
      </c>
      <c r="C134" s="445">
        <f t="shared" si="8"/>
        <v>213</v>
      </c>
      <c r="D134" s="126">
        <v>177</v>
      </c>
    </row>
    <row r="135" spans="1:4" ht="26.25">
      <c r="A135" s="125" t="s">
        <v>734</v>
      </c>
      <c r="B135" s="127" t="s">
        <v>689</v>
      </c>
      <c r="C135" s="445">
        <f t="shared" si="8"/>
        <v>371</v>
      </c>
      <c r="D135" s="126">
        <v>309</v>
      </c>
    </row>
    <row r="136" spans="1:4" ht="26.25">
      <c r="A136" s="128" t="s">
        <v>735</v>
      </c>
      <c r="B136" s="129" t="s">
        <v>736</v>
      </c>
      <c r="C136" s="445">
        <f t="shared" si="8"/>
        <v>72</v>
      </c>
      <c r="D136" s="130">
        <v>60</v>
      </c>
    </row>
    <row r="137" spans="1:4" ht="26.25">
      <c r="A137" s="128" t="s">
        <v>737</v>
      </c>
      <c r="B137" s="129" t="s">
        <v>738</v>
      </c>
      <c r="C137" s="445">
        <f t="shared" si="8"/>
        <v>98</v>
      </c>
      <c r="D137" s="130">
        <v>81</v>
      </c>
    </row>
    <row r="138" spans="1:4" ht="26.25">
      <c r="A138" s="125" t="s">
        <v>739</v>
      </c>
      <c r="B138" s="127" t="s">
        <v>685</v>
      </c>
      <c r="C138" s="445">
        <f>CEILING(PRODUCT(D138,1.2),1)</f>
        <v>171</v>
      </c>
      <c r="D138" s="126">
        <v>142</v>
      </c>
    </row>
    <row r="139" spans="1:4" ht="26.25">
      <c r="A139" s="125" t="s">
        <v>740</v>
      </c>
      <c r="B139" s="127" t="s">
        <v>687</v>
      </c>
      <c r="C139" s="445">
        <f t="shared" si="8"/>
        <v>245</v>
      </c>
      <c r="D139" s="126">
        <v>204</v>
      </c>
    </row>
    <row r="140" spans="1:4" ht="26.25">
      <c r="A140" s="125" t="s">
        <v>741</v>
      </c>
      <c r="B140" s="127" t="s">
        <v>689</v>
      </c>
      <c r="C140" s="445">
        <f t="shared" si="8"/>
        <v>371</v>
      </c>
      <c r="D140" s="126">
        <v>309</v>
      </c>
    </row>
    <row r="141" spans="1:4" ht="15" customHeight="1">
      <c r="A141" s="512" t="s">
        <v>742</v>
      </c>
      <c r="B141" s="512"/>
      <c r="C141" s="512"/>
      <c r="D141" s="512"/>
    </row>
    <row r="142" spans="1:4" ht="39">
      <c r="A142" s="125" t="s">
        <v>743</v>
      </c>
      <c r="B142" s="127" t="s">
        <v>744</v>
      </c>
      <c r="C142" s="444">
        <f>CEILING(PRODUCT(D142,1.2),1)</f>
        <v>238</v>
      </c>
      <c r="D142" s="126">
        <v>198</v>
      </c>
    </row>
    <row r="143" spans="1:4" ht="39">
      <c r="A143" s="125" t="s">
        <v>745</v>
      </c>
      <c r="B143" s="131" t="s">
        <v>746</v>
      </c>
      <c r="C143" s="444">
        <f>CEILING(PRODUCT(D143,1.2),1)</f>
        <v>316</v>
      </c>
      <c r="D143" s="126">
        <v>263</v>
      </c>
    </row>
    <row r="144" spans="1:4" ht="52.5">
      <c r="A144" s="125" t="s">
        <v>747</v>
      </c>
      <c r="B144" s="127" t="s">
        <v>748</v>
      </c>
      <c r="C144" s="444">
        <f>CEILING(PRODUCT(D144,1.2),1)</f>
        <v>82</v>
      </c>
      <c r="D144" s="126">
        <v>68</v>
      </c>
    </row>
    <row r="145" spans="1:4" ht="15" customHeight="1">
      <c r="A145" s="516" t="s">
        <v>749</v>
      </c>
      <c r="B145" s="516"/>
      <c r="C145" s="516"/>
      <c r="D145" s="516"/>
    </row>
    <row r="146" spans="1:4" ht="14.25">
      <c r="A146" s="125" t="s">
        <v>750</v>
      </c>
      <c r="B146" s="127" t="s">
        <v>751</v>
      </c>
      <c r="C146" s="444">
        <f>CEILING(PRODUCT(D146,1.2),1)</f>
        <v>5</v>
      </c>
      <c r="D146" s="126">
        <v>3.5</v>
      </c>
    </row>
    <row r="147" spans="1:4" ht="15" customHeight="1">
      <c r="A147" s="512" t="s">
        <v>752</v>
      </c>
      <c r="B147" s="512"/>
      <c r="C147" s="512"/>
      <c r="D147" s="512"/>
    </row>
    <row r="148" spans="1:4" ht="26.25">
      <c r="A148" s="125" t="s">
        <v>753</v>
      </c>
      <c r="B148" s="127" t="s">
        <v>754</v>
      </c>
      <c r="C148" s="444">
        <f>CEILING(PRODUCT(D148,1.2),1)</f>
        <v>143</v>
      </c>
      <c r="D148" s="126">
        <v>119</v>
      </c>
    </row>
    <row r="149" spans="1:4" ht="26.25">
      <c r="A149" s="125" t="s">
        <v>755</v>
      </c>
      <c r="B149" s="127" t="s">
        <v>756</v>
      </c>
      <c r="C149" s="444">
        <f>CEILING(PRODUCT(D149,1.2),1)</f>
        <v>143</v>
      </c>
      <c r="D149" s="126">
        <v>119</v>
      </c>
    </row>
    <row r="150" spans="1:4" ht="26.25">
      <c r="A150" s="125" t="s">
        <v>757</v>
      </c>
      <c r="B150" s="127" t="s">
        <v>758</v>
      </c>
      <c r="C150" s="444">
        <f>CEILING(PRODUCT(D150,1.2),1)</f>
        <v>143</v>
      </c>
      <c r="D150" s="126">
        <v>119</v>
      </c>
    </row>
    <row r="151" spans="1:4" ht="14.25">
      <c r="A151" s="127"/>
      <c r="B151" s="127"/>
      <c r="C151" s="127"/>
      <c r="D151" s="126"/>
    </row>
    <row r="152" spans="1:4" ht="15" customHeight="1">
      <c r="A152" s="512" t="s">
        <v>759</v>
      </c>
      <c r="B152" s="512"/>
      <c r="C152" s="512"/>
      <c r="D152" s="512"/>
    </row>
    <row r="153" spans="1:4" ht="14.25">
      <c r="A153" s="125" t="s">
        <v>760</v>
      </c>
      <c r="B153" s="127" t="s">
        <v>761</v>
      </c>
      <c r="C153" s="444">
        <f>CEILING(PRODUCT(D153,1.2),1)</f>
        <v>82</v>
      </c>
      <c r="D153" s="126">
        <v>68</v>
      </c>
    </row>
    <row r="154" spans="1:4" ht="14.25">
      <c r="A154" s="125" t="s">
        <v>762</v>
      </c>
      <c r="B154" s="127" t="s">
        <v>763</v>
      </c>
      <c r="C154" s="444">
        <f>CEILING(PRODUCT(D154,1.2),1)</f>
        <v>82</v>
      </c>
      <c r="D154" s="126">
        <v>68</v>
      </c>
    </row>
    <row r="155" spans="1:4" ht="26.25">
      <c r="A155" s="125" t="s">
        <v>764</v>
      </c>
      <c r="B155" s="127" t="s">
        <v>765</v>
      </c>
      <c r="C155" s="444">
        <f>CEILING(PRODUCT(D155,1.2),1)</f>
        <v>9</v>
      </c>
      <c r="D155" s="126">
        <v>7</v>
      </c>
    </row>
    <row r="156" spans="1:4" ht="15" customHeight="1">
      <c r="A156" s="512" t="s">
        <v>766</v>
      </c>
      <c r="B156" s="512"/>
      <c r="C156" s="512"/>
      <c r="D156" s="512"/>
    </row>
    <row r="157" spans="1:4" ht="39">
      <c r="A157" s="125" t="s">
        <v>767</v>
      </c>
      <c r="B157" s="127" t="s">
        <v>768</v>
      </c>
      <c r="C157" s="444">
        <f>CEILING(PRODUCT(D157,1.2),1)</f>
        <v>40</v>
      </c>
      <c r="D157" s="126">
        <v>33</v>
      </c>
    </row>
    <row r="158" spans="1:4" ht="26.25">
      <c r="A158" s="125" t="s">
        <v>769</v>
      </c>
      <c r="B158" s="127" t="s">
        <v>770</v>
      </c>
      <c r="C158" s="444">
        <f>CEILING(PRODUCT(D158,1.2),1)</f>
        <v>159</v>
      </c>
      <c r="D158" s="126">
        <v>132</v>
      </c>
    </row>
    <row r="159" spans="1:4" ht="26.25">
      <c r="A159" s="125" t="s">
        <v>771</v>
      </c>
      <c r="B159" s="127" t="s">
        <v>772</v>
      </c>
      <c r="C159" s="444">
        <f>CEILING(PRODUCT(D159,1.2),1)</f>
        <v>40</v>
      </c>
      <c r="D159" s="126">
        <v>33</v>
      </c>
    </row>
    <row r="160" spans="1:4" ht="15" customHeight="1">
      <c r="A160" s="512" t="s">
        <v>773</v>
      </c>
      <c r="B160" s="512"/>
      <c r="C160" s="512"/>
      <c r="D160" s="512"/>
    </row>
    <row r="161" spans="1:4" ht="26.25">
      <c r="A161" s="125" t="s">
        <v>774</v>
      </c>
      <c r="B161" s="127" t="s">
        <v>775</v>
      </c>
      <c r="C161" s="444">
        <f>CEILING(PRODUCT(D161,1.2),1)</f>
        <v>428</v>
      </c>
      <c r="D161" s="126">
        <v>356</v>
      </c>
    </row>
    <row r="162" spans="1:4" ht="26.25">
      <c r="A162" s="125" t="s">
        <v>776</v>
      </c>
      <c r="B162" s="127" t="s">
        <v>777</v>
      </c>
      <c r="C162" s="444">
        <f>CEILING(PRODUCT(D162,1.2),1)</f>
        <v>491</v>
      </c>
      <c r="D162" s="126">
        <v>409</v>
      </c>
    </row>
    <row r="163" spans="1:4" ht="66">
      <c r="A163" s="125" t="s">
        <v>778</v>
      </c>
      <c r="B163" s="127" t="s">
        <v>779</v>
      </c>
      <c r="C163" s="444">
        <f>CEILING(PRODUCT(D163,1.2),1)</f>
        <v>561</v>
      </c>
      <c r="D163" s="126">
        <v>467</v>
      </c>
    </row>
    <row r="164" spans="1:4" ht="52.5">
      <c r="A164" s="125" t="s">
        <v>780</v>
      </c>
      <c r="B164" s="127" t="s">
        <v>781</v>
      </c>
      <c r="C164" s="444">
        <f>CEILING(PRODUCT(D164,1.2),1)</f>
        <v>508</v>
      </c>
      <c r="D164" s="126">
        <v>423</v>
      </c>
    </row>
    <row r="165" spans="1:4" ht="14.25">
      <c r="A165" s="125"/>
      <c r="B165" s="127"/>
      <c r="C165" s="127"/>
      <c r="D165" s="126"/>
    </row>
    <row r="166" spans="1:4" ht="15" customHeight="1">
      <c r="A166" s="512" t="s">
        <v>782</v>
      </c>
      <c r="B166" s="512"/>
      <c r="C166" s="512"/>
      <c r="D166" s="512"/>
    </row>
    <row r="167" spans="1:4" ht="26.25">
      <c r="A167" s="125" t="s">
        <v>783</v>
      </c>
      <c r="B167" s="127" t="s">
        <v>784</v>
      </c>
      <c r="C167" s="444">
        <f>CEILING(PRODUCT(D167,1.2),1)</f>
        <v>2427</v>
      </c>
      <c r="D167" s="126">
        <v>2022</v>
      </c>
    </row>
    <row r="168" spans="1:4" ht="39">
      <c r="A168" s="125" t="s">
        <v>785</v>
      </c>
      <c r="B168" s="127" t="s">
        <v>786</v>
      </c>
      <c r="C168" s="444">
        <f>CEILING(PRODUCT(D168,1.2),1)</f>
        <v>0</v>
      </c>
      <c r="D168" s="126">
        <v>0</v>
      </c>
    </row>
    <row r="169" spans="1:4" ht="15" customHeight="1">
      <c r="A169" s="512" t="s">
        <v>787</v>
      </c>
      <c r="B169" s="512"/>
      <c r="C169" s="512"/>
      <c r="D169" s="512"/>
    </row>
    <row r="170" spans="1:4" ht="26.25">
      <c r="A170" s="127" t="s">
        <v>788</v>
      </c>
      <c r="B170" s="132" t="s">
        <v>789</v>
      </c>
      <c r="C170" s="444">
        <f>CEILING(PRODUCT(D170,1.2),1)</f>
        <v>742</v>
      </c>
      <c r="D170" s="133">
        <v>618</v>
      </c>
    </row>
  </sheetData>
  <sheetProtection password="DBBB" sheet="1" objects="1" scenarios="1" insertColumns="0" insertRows="0" deleteColumns="0" deleteRows="0" selectLockedCells="1" selectUnlockedCells="1"/>
  <mergeCells count="48">
    <mergeCell ref="A1:I1"/>
    <mergeCell ref="A2:I2"/>
    <mergeCell ref="A7:B7"/>
    <mergeCell ref="A9:A11"/>
    <mergeCell ref="F9:I9"/>
    <mergeCell ref="A12:A14"/>
    <mergeCell ref="F4:I4"/>
    <mergeCell ref="A4:D4"/>
    <mergeCell ref="A8:D8"/>
    <mergeCell ref="A34:A36"/>
    <mergeCell ref="F34:G34"/>
    <mergeCell ref="A37:A39"/>
    <mergeCell ref="A40:A41"/>
    <mergeCell ref="F47:G47"/>
    <mergeCell ref="A48:A50"/>
    <mergeCell ref="F50:G50"/>
    <mergeCell ref="A51:A53"/>
    <mergeCell ref="F53:G53"/>
    <mergeCell ref="A116:D116"/>
    <mergeCell ref="A141:D141"/>
    <mergeCell ref="A145:D145"/>
    <mergeCell ref="A42:D42"/>
    <mergeCell ref="A44:D44"/>
    <mergeCell ref="A57:A59"/>
    <mergeCell ref="A46:A47"/>
    <mergeCell ref="A54:A56"/>
    <mergeCell ref="F56:G56"/>
    <mergeCell ref="A88:D88"/>
    <mergeCell ref="A97:D97"/>
    <mergeCell ref="A60:A61"/>
    <mergeCell ref="A66:D66"/>
    <mergeCell ref="A74:D74"/>
    <mergeCell ref="A82:D82"/>
    <mergeCell ref="A63:I63"/>
    <mergeCell ref="F59:G59"/>
    <mergeCell ref="A169:D169"/>
    <mergeCell ref="A147:D147"/>
    <mergeCell ref="A152:D152"/>
    <mergeCell ref="A156:D156"/>
    <mergeCell ref="A160:D160"/>
    <mergeCell ref="A166:D166"/>
    <mergeCell ref="A31:A33"/>
    <mergeCell ref="F33:G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31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7109375" style="1" customWidth="1"/>
    <col min="4" max="4" width="10.421875" style="1" hidden="1" customWidth="1"/>
    <col min="5" max="7" width="10.28125" style="1" customWidth="1"/>
    <col min="8" max="8" width="76.00390625" style="2" customWidth="1"/>
    <col min="9" max="9" width="17.7109375" style="3" customWidth="1"/>
    <col min="10" max="10" width="9.8515625" style="4" hidden="1" customWidth="1"/>
    <col min="11" max="12" width="9.140625" style="4" hidden="1" customWidth="1"/>
    <col min="13" max="13" width="9.140625" style="4" customWidth="1"/>
    <col min="14" max="15" width="8.8515625" style="4" hidden="1" customWidth="1"/>
    <col min="16" max="16384" width="9.140625" style="4" customWidth="1"/>
  </cols>
  <sheetData>
    <row r="1" spans="1:12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</row>
    <row r="2" spans="1:12" ht="27.7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</row>
    <row r="3" spans="1:12" ht="24.75" customHeight="1">
      <c r="A3" s="459" t="s">
        <v>169</v>
      </c>
      <c r="B3" s="459"/>
      <c r="C3" s="459"/>
      <c r="D3" s="459"/>
      <c r="E3" s="459"/>
      <c r="F3" s="459"/>
      <c r="G3" s="459"/>
      <c r="H3" s="459"/>
      <c r="I3" s="459"/>
      <c r="J3" s="5"/>
      <c r="K3" s="5"/>
      <c r="L3" s="5"/>
    </row>
    <row r="4" spans="1:11" s="6" customFormat="1" ht="20.25">
      <c r="A4" s="194">
        <v>4640016931910</v>
      </c>
      <c r="B4" s="194">
        <v>4620769450777</v>
      </c>
      <c r="C4" s="213" t="s">
        <v>1091</v>
      </c>
      <c r="D4" s="313">
        <v>1550</v>
      </c>
      <c r="E4" s="309">
        <f>CEILING(PRODUCT(D4,$J$2),1)</f>
        <v>1628</v>
      </c>
      <c r="F4" s="309">
        <f>CEILING(PRODUCT(D4,$K$2),1)</f>
        <v>1504</v>
      </c>
      <c r="G4" s="310">
        <f aca="true" t="shared" si="0" ref="G4:G9">CEILING(PRODUCT(D4,0.915),1)</f>
        <v>1419</v>
      </c>
      <c r="H4" s="180" t="s">
        <v>332</v>
      </c>
      <c r="I4" s="34" t="s">
        <v>358</v>
      </c>
      <c r="K4" s="278"/>
    </row>
    <row r="5" spans="1:11" s="6" customFormat="1" ht="20.25">
      <c r="A5" s="194">
        <v>4640016931934</v>
      </c>
      <c r="B5" s="194">
        <v>4620769450784</v>
      </c>
      <c r="C5" s="208" t="s">
        <v>1093</v>
      </c>
      <c r="D5" s="313">
        <v>1750</v>
      </c>
      <c r="E5" s="309">
        <f aca="true" t="shared" si="1" ref="E5:E23">CEILING(PRODUCT(D5,$J$2),1)</f>
        <v>1838</v>
      </c>
      <c r="F5" s="309">
        <f aca="true" t="shared" si="2" ref="F5:F23">CEILING(PRODUCT(D5,$K$2),1)</f>
        <v>1698</v>
      </c>
      <c r="G5" s="310">
        <f t="shared" si="0"/>
        <v>1602</v>
      </c>
      <c r="H5" s="35" t="s">
        <v>333</v>
      </c>
      <c r="I5" s="34" t="s">
        <v>358</v>
      </c>
      <c r="K5" s="278"/>
    </row>
    <row r="6" spans="1:11" s="6" customFormat="1" ht="15">
      <c r="A6" s="194">
        <v>4640016931927</v>
      </c>
      <c r="B6" s="194">
        <v>4620769453938</v>
      </c>
      <c r="C6" s="209" t="s">
        <v>1092</v>
      </c>
      <c r="D6" s="315">
        <v>1925</v>
      </c>
      <c r="E6" s="311">
        <f t="shared" si="1"/>
        <v>2022</v>
      </c>
      <c r="F6" s="311">
        <f t="shared" si="2"/>
        <v>1868</v>
      </c>
      <c r="G6" s="312">
        <f t="shared" si="0"/>
        <v>1762</v>
      </c>
      <c r="H6" s="35" t="s">
        <v>1096</v>
      </c>
      <c r="I6" s="11" t="s">
        <v>353</v>
      </c>
      <c r="K6" s="278"/>
    </row>
    <row r="7" spans="1:11" s="6" customFormat="1" ht="20.25">
      <c r="A7" s="194">
        <v>4640016931958</v>
      </c>
      <c r="B7" s="194">
        <v>4620769450791</v>
      </c>
      <c r="C7" s="208" t="s">
        <v>1095</v>
      </c>
      <c r="D7" s="313">
        <v>2200</v>
      </c>
      <c r="E7" s="309">
        <f t="shared" si="1"/>
        <v>2310</v>
      </c>
      <c r="F7" s="309">
        <f t="shared" si="2"/>
        <v>2134</v>
      </c>
      <c r="G7" s="310">
        <f t="shared" si="0"/>
        <v>2013</v>
      </c>
      <c r="H7" s="35" t="s">
        <v>936</v>
      </c>
      <c r="I7" s="34" t="s">
        <v>358</v>
      </c>
      <c r="K7" s="278"/>
    </row>
    <row r="8" spans="1:11" s="6" customFormat="1" ht="15">
      <c r="A8" s="194"/>
      <c r="B8" s="194">
        <v>4620769451644</v>
      </c>
      <c r="C8" s="209" t="s">
        <v>1114</v>
      </c>
      <c r="D8" s="315">
        <v>2420</v>
      </c>
      <c r="E8" s="311">
        <f t="shared" si="1"/>
        <v>2541</v>
      </c>
      <c r="F8" s="311">
        <f t="shared" si="2"/>
        <v>2348</v>
      </c>
      <c r="G8" s="312">
        <f t="shared" si="0"/>
        <v>2215</v>
      </c>
      <c r="H8" s="35" t="s">
        <v>1115</v>
      </c>
      <c r="I8" s="11" t="s">
        <v>353</v>
      </c>
      <c r="K8" s="278"/>
    </row>
    <row r="9" spans="1:11" s="6" customFormat="1" ht="15">
      <c r="A9" s="194">
        <v>4640016931941</v>
      </c>
      <c r="B9" s="194">
        <v>4620769452481</v>
      </c>
      <c r="C9" s="209" t="s">
        <v>1094</v>
      </c>
      <c r="D9" s="315">
        <v>2420</v>
      </c>
      <c r="E9" s="311">
        <f t="shared" si="1"/>
        <v>2541</v>
      </c>
      <c r="F9" s="311">
        <f t="shared" si="2"/>
        <v>2348</v>
      </c>
      <c r="G9" s="312">
        <f t="shared" si="0"/>
        <v>2215</v>
      </c>
      <c r="H9" s="35" t="s">
        <v>1096</v>
      </c>
      <c r="I9" s="11" t="s">
        <v>353</v>
      </c>
      <c r="K9" s="278"/>
    </row>
    <row r="10" spans="1:11" s="6" customFormat="1" ht="20.25">
      <c r="A10" s="194">
        <v>4640016933860</v>
      </c>
      <c r="B10" s="194">
        <v>4620739720657</v>
      </c>
      <c r="C10" s="208" t="s">
        <v>21</v>
      </c>
      <c r="D10" s="313">
        <v>1450</v>
      </c>
      <c r="E10" s="309">
        <f t="shared" si="1"/>
        <v>1523</v>
      </c>
      <c r="F10" s="309">
        <f t="shared" si="2"/>
        <v>1407</v>
      </c>
      <c r="G10" s="310">
        <f aca="true" t="shared" si="3" ref="G10:G23">CEILING(PRODUCT(D10,$L$2),1)</f>
        <v>1378</v>
      </c>
      <c r="H10" s="180" t="s">
        <v>331</v>
      </c>
      <c r="I10" s="34" t="s">
        <v>358</v>
      </c>
      <c r="K10" s="278"/>
    </row>
    <row r="11" spans="1:11" s="6" customFormat="1" ht="15">
      <c r="A11" s="194">
        <v>4640016931255</v>
      </c>
      <c r="B11" s="194">
        <v>4620769452757</v>
      </c>
      <c r="C11" s="209" t="s">
        <v>1109</v>
      </c>
      <c r="D11" s="315">
        <v>1595</v>
      </c>
      <c r="E11" s="311">
        <f t="shared" si="1"/>
        <v>1675</v>
      </c>
      <c r="F11" s="311">
        <f t="shared" si="2"/>
        <v>1548</v>
      </c>
      <c r="G11" s="312">
        <f t="shared" si="3"/>
        <v>1516</v>
      </c>
      <c r="H11" s="35" t="s">
        <v>1040</v>
      </c>
      <c r="I11" s="11" t="s">
        <v>353</v>
      </c>
      <c r="K11" s="278"/>
    </row>
    <row r="12" spans="1:11" s="6" customFormat="1" ht="15">
      <c r="A12" s="194">
        <v>4640016931262</v>
      </c>
      <c r="B12" s="194">
        <v>4620739720688</v>
      </c>
      <c r="C12" s="209" t="s">
        <v>1110</v>
      </c>
      <c r="D12" s="315">
        <v>1595</v>
      </c>
      <c r="E12" s="311">
        <f t="shared" si="1"/>
        <v>1675</v>
      </c>
      <c r="F12" s="311">
        <f t="shared" si="2"/>
        <v>1548</v>
      </c>
      <c r="G12" s="312">
        <f t="shared" si="3"/>
        <v>1516</v>
      </c>
      <c r="H12" s="35" t="s">
        <v>1054</v>
      </c>
      <c r="I12" s="11" t="s">
        <v>353</v>
      </c>
      <c r="K12" s="278"/>
    </row>
    <row r="13" spans="1:11" s="6" customFormat="1" ht="15">
      <c r="A13" s="194">
        <v>4640016931279</v>
      </c>
      <c r="B13" s="194">
        <v>4620769452764</v>
      </c>
      <c r="C13" s="209" t="s">
        <v>1111</v>
      </c>
      <c r="D13" s="315">
        <v>1595</v>
      </c>
      <c r="E13" s="311">
        <f t="shared" si="1"/>
        <v>1675</v>
      </c>
      <c r="F13" s="311">
        <f t="shared" si="2"/>
        <v>1548</v>
      </c>
      <c r="G13" s="312">
        <f t="shared" si="3"/>
        <v>1516</v>
      </c>
      <c r="H13" s="35" t="s">
        <v>1055</v>
      </c>
      <c r="I13" s="11" t="s">
        <v>353</v>
      </c>
      <c r="K13" s="278"/>
    </row>
    <row r="14" spans="1:11" s="6" customFormat="1" ht="15">
      <c r="A14" s="194">
        <v>4640016931996</v>
      </c>
      <c r="B14" s="194">
        <v>4620769452771</v>
      </c>
      <c r="C14" s="209" t="s">
        <v>1112</v>
      </c>
      <c r="D14" s="315">
        <v>1595</v>
      </c>
      <c r="E14" s="311">
        <f t="shared" si="1"/>
        <v>1675</v>
      </c>
      <c r="F14" s="311">
        <f t="shared" si="2"/>
        <v>1548</v>
      </c>
      <c r="G14" s="312">
        <f t="shared" si="3"/>
        <v>1516</v>
      </c>
      <c r="H14" s="35" t="s">
        <v>1116</v>
      </c>
      <c r="I14" s="11" t="s">
        <v>353</v>
      </c>
      <c r="K14" s="278"/>
    </row>
    <row r="15" spans="1:11" s="6" customFormat="1" ht="15.75" customHeight="1">
      <c r="A15" s="194">
        <v>4640016933846</v>
      </c>
      <c r="B15" s="194">
        <v>4620769452788</v>
      </c>
      <c r="C15" s="209" t="s">
        <v>19</v>
      </c>
      <c r="D15" s="315">
        <v>1595</v>
      </c>
      <c r="E15" s="311">
        <f t="shared" si="1"/>
        <v>1675</v>
      </c>
      <c r="F15" s="311">
        <f t="shared" si="2"/>
        <v>1548</v>
      </c>
      <c r="G15" s="312">
        <f t="shared" si="3"/>
        <v>1516</v>
      </c>
      <c r="H15" s="35" t="s">
        <v>26</v>
      </c>
      <c r="I15" s="11" t="s">
        <v>353</v>
      </c>
      <c r="K15" s="278"/>
    </row>
    <row r="16" spans="1:11" s="6" customFormat="1" ht="15">
      <c r="A16" s="194">
        <v>4640016933853</v>
      </c>
      <c r="B16" s="194">
        <v>4620769451743</v>
      </c>
      <c r="C16" s="209" t="s">
        <v>20</v>
      </c>
      <c r="D16" s="315">
        <v>1595</v>
      </c>
      <c r="E16" s="311">
        <f t="shared" si="1"/>
        <v>1675</v>
      </c>
      <c r="F16" s="311">
        <f t="shared" si="2"/>
        <v>1548</v>
      </c>
      <c r="G16" s="312">
        <f t="shared" si="3"/>
        <v>1516</v>
      </c>
      <c r="H16" s="35" t="s">
        <v>27</v>
      </c>
      <c r="I16" s="11" t="s">
        <v>353</v>
      </c>
      <c r="K16" s="278"/>
    </row>
    <row r="17" spans="1:11" s="6" customFormat="1" ht="15">
      <c r="A17" s="292" t="s">
        <v>220</v>
      </c>
      <c r="B17" s="194">
        <v>4620739720657</v>
      </c>
      <c r="C17" s="201" t="s">
        <v>1125</v>
      </c>
      <c r="D17" s="345">
        <v>990</v>
      </c>
      <c r="E17" s="311">
        <f t="shared" si="1"/>
        <v>1040</v>
      </c>
      <c r="F17" s="311">
        <f t="shared" si="2"/>
        <v>961</v>
      </c>
      <c r="G17" s="312">
        <f t="shared" si="3"/>
        <v>941</v>
      </c>
      <c r="H17" s="180" t="s">
        <v>247</v>
      </c>
      <c r="I17" s="11" t="s">
        <v>353</v>
      </c>
      <c r="K17" s="278"/>
    </row>
    <row r="18" spans="1:11" s="6" customFormat="1" ht="15">
      <c r="A18" s="194">
        <v>4640016932009</v>
      </c>
      <c r="B18" s="194">
        <v>4620769452795</v>
      </c>
      <c r="C18" s="209" t="s">
        <v>1113</v>
      </c>
      <c r="D18" s="315">
        <v>1595</v>
      </c>
      <c r="E18" s="311">
        <f t="shared" si="1"/>
        <v>1675</v>
      </c>
      <c r="F18" s="311">
        <f t="shared" si="2"/>
        <v>1548</v>
      </c>
      <c r="G18" s="312">
        <f t="shared" si="3"/>
        <v>1516</v>
      </c>
      <c r="H18" s="35" t="s">
        <v>1117</v>
      </c>
      <c r="I18" s="11" t="s">
        <v>353</v>
      </c>
      <c r="K18" s="278"/>
    </row>
    <row r="19" spans="1:11" s="6" customFormat="1" ht="20.25">
      <c r="A19" s="194">
        <v>4640016933877</v>
      </c>
      <c r="B19" s="194">
        <v>4620739720695</v>
      </c>
      <c r="C19" s="208" t="s">
        <v>22</v>
      </c>
      <c r="D19" s="313">
        <v>1500</v>
      </c>
      <c r="E19" s="309">
        <f t="shared" si="1"/>
        <v>1575</v>
      </c>
      <c r="F19" s="309">
        <f t="shared" si="2"/>
        <v>1455</v>
      </c>
      <c r="G19" s="310">
        <f t="shared" si="3"/>
        <v>1425</v>
      </c>
      <c r="H19" s="35" t="s">
        <v>259</v>
      </c>
      <c r="I19" s="34" t="s">
        <v>358</v>
      </c>
      <c r="K19" s="278"/>
    </row>
    <row r="20" spans="1:11" s="6" customFormat="1" ht="15">
      <c r="A20" s="194">
        <v>4640016933884</v>
      </c>
      <c r="B20" s="194">
        <v>4620739720701</v>
      </c>
      <c r="C20" s="208" t="s">
        <v>23</v>
      </c>
      <c r="D20" s="313">
        <v>1600</v>
      </c>
      <c r="E20" s="309">
        <f t="shared" si="1"/>
        <v>1680</v>
      </c>
      <c r="F20" s="309">
        <f t="shared" si="2"/>
        <v>1552</v>
      </c>
      <c r="G20" s="310">
        <f t="shared" si="3"/>
        <v>1520</v>
      </c>
      <c r="H20" s="35" t="s">
        <v>994</v>
      </c>
      <c r="I20" s="34" t="s">
        <v>358</v>
      </c>
      <c r="K20" s="278"/>
    </row>
    <row r="21" spans="1:11" s="6" customFormat="1" ht="15">
      <c r="A21" s="194">
        <v>4640016933891</v>
      </c>
      <c r="B21" s="194">
        <v>4620739720718</v>
      </c>
      <c r="C21" s="13" t="s">
        <v>194</v>
      </c>
      <c r="D21" s="314">
        <v>1500</v>
      </c>
      <c r="E21" s="311">
        <f t="shared" si="1"/>
        <v>1575</v>
      </c>
      <c r="F21" s="311">
        <f t="shared" si="2"/>
        <v>1455</v>
      </c>
      <c r="G21" s="312">
        <f t="shared" si="3"/>
        <v>1425</v>
      </c>
      <c r="H21" s="35" t="s">
        <v>195</v>
      </c>
      <c r="I21" s="11" t="s">
        <v>353</v>
      </c>
      <c r="K21" s="278"/>
    </row>
    <row r="22" spans="1:11" s="6" customFormat="1" ht="15" customHeight="1">
      <c r="A22" s="194">
        <v>4640016933907</v>
      </c>
      <c r="B22" s="194">
        <v>4620769452801</v>
      </c>
      <c r="C22" s="209" t="s">
        <v>24</v>
      </c>
      <c r="D22" s="315">
        <v>1650</v>
      </c>
      <c r="E22" s="311">
        <f t="shared" si="1"/>
        <v>1733</v>
      </c>
      <c r="F22" s="311">
        <f t="shared" si="2"/>
        <v>1601</v>
      </c>
      <c r="G22" s="312">
        <f t="shared" si="3"/>
        <v>1568</v>
      </c>
      <c r="H22" s="35" t="s">
        <v>26</v>
      </c>
      <c r="I22" s="11" t="s">
        <v>353</v>
      </c>
      <c r="K22" s="278"/>
    </row>
    <row r="23" spans="1:12" s="6" customFormat="1" ht="15">
      <c r="A23" s="194">
        <v>4640016933914</v>
      </c>
      <c r="B23" s="194">
        <v>4620739720725</v>
      </c>
      <c r="C23" s="208" t="s">
        <v>25</v>
      </c>
      <c r="D23" s="313">
        <v>1500</v>
      </c>
      <c r="E23" s="309">
        <f t="shared" si="1"/>
        <v>1575</v>
      </c>
      <c r="F23" s="309">
        <f t="shared" si="2"/>
        <v>1455</v>
      </c>
      <c r="G23" s="310">
        <f t="shared" si="3"/>
        <v>1425</v>
      </c>
      <c r="H23" s="35" t="s">
        <v>196</v>
      </c>
      <c r="I23" s="34" t="s">
        <v>358</v>
      </c>
      <c r="K23" s="278"/>
      <c r="L23" s="278"/>
    </row>
    <row r="24" spans="1:12" ht="12.75">
      <c r="A24" s="9"/>
      <c r="K24" s="278"/>
      <c r="L24" s="278"/>
    </row>
    <row r="25" spans="1:12" ht="24.75" customHeight="1">
      <c r="A25" s="459" t="s">
        <v>170</v>
      </c>
      <c r="B25" s="459"/>
      <c r="C25" s="459"/>
      <c r="D25" s="459"/>
      <c r="E25" s="459"/>
      <c r="F25" s="459"/>
      <c r="G25" s="459"/>
      <c r="H25" s="459"/>
      <c r="I25" s="459"/>
      <c r="J25" s="5"/>
      <c r="K25" s="278"/>
      <c r="L25" s="278"/>
    </row>
    <row r="26" spans="1:12" s="6" customFormat="1" ht="15">
      <c r="A26" s="194">
        <v>4640016931248</v>
      </c>
      <c r="B26" s="194">
        <v>4620769451125</v>
      </c>
      <c r="C26" s="209" t="s">
        <v>1079</v>
      </c>
      <c r="D26" s="315">
        <v>1600</v>
      </c>
      <c r="E26" s="346">
        <f>CEILING(PRODUCT(D26,$J$2),1)</f>
        <v>1680</v>
      </c>
      <c r="F26" s="346">
        <f>CEILING(PRODUCT(D26,$K$2),1)</f>
        <v>1552</v>
      </c>
      <c r="G26" s="347">
        <f>CEILING(PRODUCT(D26,$L$2),1)</f>
        <v>1520</v>
      </c>
      <c r="H26" s="35" t="s">
        <v>1098</v>
      </c>
      <c r="I26" s="11" t="s">
        <v>353</v>
      </c>
      <c r="K26" s="278"/>
      <c r="L26" s="278"/>
    </row>
    <row r="27" spans="1:12" s="6" customFormat="1" ht="15">
      <c r="A27" s="194">
        <v>4640016931972</v>
      </c>
      <c r="B27" s="194"/>
      <c r="C27" s="209" t="s">
        <v>1080</v>
      </c>
      <c r="D27" s="315">
        <v>1600</v>
      </c>
      <c r="E27" s="346">
        <f aca="true" t="shared" si="4" ref="E27:E37">CEILING(PRODUCT(D27,$J$2),1)</f>
        <v>1680</v>
      </c>
      <c r="F27" s="346">
        <f aca="true" t="shared" si="5" ref="F27:F37">CEILING(PRODUCT(D27,$K$2),1)</f>
        <v>1552</v>
      </c>
      <c r="G27" s="347">
        <f aca="true" t="shared" si="6" ref="G27:G37">CEILING(PRODUCT(D27,$L$2),1)</f>
        <v>1520</v>
      </c>
      <c r="H27" s="35" t="s">
        <v>1097</v>
      </c>
      <c r="I27" s="11" t="s">
        <v>353</v>
      </c>
      <c r="K27" s="278"/>
      <c r="L27" s="278"/>
    </row>
    <row r="28" spans="1:12" s="6" customFormat="1" ht="15">
      <c r="A28" s="194">
        <v>4640016931156</v>
      </c>
      <c r="B28" s="194">
        <v>4620769452306</v>
      </c>
      <c r="C28" s="209" t="s">
        <v>1081</v>
      </c>
      <c r="D28" s="315">
        <v>1600</v>
      </c>
      <c r="E28" s="346">
        <f t="shared" si="4"/>
        <v>1680</v>
      </c>
      <c r="F28" s="346">
        <f t="shared" si="5"/>
        <v>1552</v>
      </c>
      <c r="G28" s="347">
        <f t="shared" si="6"/>
        <v>1520</v>
      </c>
      <c r="H28" s="35" t="s">
        <v>1099</v>
      </c>
      <c r="I28" s="11" t="s">
        <v>353</v>
      </c>
      <c r="K28" s="278"/>
      <c r="L28" s="278"/>
    </row>
    <row r="29" spans="1:12" s="6" customFormat="1" ht="15" customHeight="1">
      <c r="A29" s="194">
        <v>4640016931163</v>
      </c>
      <c r="B29" s="194">
        <v>4620769452733</v>
      </c>
      <c r="C29" s="209" t="s">
        <v>1082</v>
      </c>
      <c r="D29" s="315">
        <v>1600</v>
      </c>
      <c r="E29" s="346">
        <f t="shared" si="4"/>
        <v>1680</v>
      </c>
      <c r="F29" s="346">
        <f t="shared" si="5"/>
        <v>1552</v>
      </c>
      <c r="G29" s="347">
        <f t="shared" si="6"/>
        <v>1520</v>
      </c>
      <c r="H29" s="35" t="s">
        <v>1100</v>
      </c>
      <c r="I29" s="11" t="s">
        <v>353</v>
      </c>
      <c r="K29" s="278"/>
      <c r="L29" s="278"/>
    </row>
    <row r="30" spans="1:12" s="6" customFormat="1" ht="15">
      <c r="A30" s="194">
        <v>4640016931170</v>
      </c>
      <c r="B30" s="194">
        <v>4620769451552</v>
      </c>
      <c r="C30" s="209" t="s">
        <v>1083</v>
      </c>
      <c r="D30" s="315">
        <v>1600</v>
      </c>
      <c r="E30" s="346">
        <f t="shared" si="4"/>
        <v>1680</v>
      </c>
      <c r="F30" s="346">
        <f t="shared" si="5"/>
        <v>1552</v>
      </c>
      <c r="G30" s="347">
        <f t="shared" si="6"/>
        <v>1520</v>
      </c>
      <c r="H30" s="35" t="s">
        <v>1101</v>
      </c>
      <c r="I30" s="11" t="s">
        <v>353</v>
      </c>
      <c r="K30" s="278"/>
      <c r="L30" s="278"/>
    </row>
    <row r="31" spans="1:12" s="6" customFormat="1" ht="15">
      <c r="A31" s="194">
        <v>4640016931187</v>
      </c>
      <c r="B31" s="194">
        <v>4620769451545</v>
      </c>
      <c r="C31" s="209" t="s">
        <v>1084</v>
      </c>
      <c r="D31" s="315">
        <v>1600</v>
      </c>
      <c r="E31" s="346">
        <f t="shared" si="4"/>
        <v>1680</v>
      </c>
      <c r="F31" s="346">
        <f t="shared" si="5"/>
        <v>1552</v>
      </c>
      <c r="G31" s="347">
        <f t="shared" si="6"/>
        <v>1520</v>
      </c>
      <c r="H31" s="35" t="s">
        <v>1102</v>
      </c>
      <c r="I31" s="11" t="s">
        <v>353</v>
      </c>
      <c r="K31" s="278"/>
      <c r="L31" s="278"/>
    </row>
    <row r="32" spans="1:12" s="6" customFormat="1" ht="15" customHeight="1">
      <c r="A32" s="194">
        <v>4640016931194</v>
      </c>
      <c r="B32" s="194">
        <v>4620769451729</v>
      </c>
      <c r="C32" s="209" t="s">
        <v>1085</v>
      </c>
      <c r="D32" s="315">
        <v>1600</v>
      </c>
      <c r="E32" s="346">
        <f t="shared" si="4"/>
        <v>1680</v>
      </c>
      <c r="F32" s="346">
        <f t="shared" si="5"/>
        <v>1552</v>
      </c>
      <c r="G32" s="347">
        <f t="shared" si="6"/>
        <v>1520</v>
      </c>
      <c r="H32" s="35" t="s">
        <v>1103</v>
      </c>
      <c r="I32" s="11" t="s">
        <v>353</v>
      </c>
      <c r="K32" s="278"/>
      <c r="L32" s="278"/>
    </row>
    <row r="33" spans="1:12" s="6" customFormat="1" ht="15">
      <c r="A33" s="194">
        <v>4640016931200</v>
      </c>
      <c r="B33" s="194">
        <v>4620769451736</v>
      </c>
      <c r="C33" s="209" t="s">
        <v>1086</v>
      </c>
      <c r="D33" s="315">
        <v>1600</v>
      </c>
      <c r="E33" s="346">
        <f t="shared" si="4"/>
        <v>1680</v>
      </c>
      <c r="F33" s="346">
        <f t="shared" si="5"/>
        <v>1552</v>
      </c>
      <c r="G33" s="347">
        <f t="shared" si="6"/>
        <v>1520</v>
      </c>
      <c r="H33" s="35" t="s">
        <v>1104</v>
      </c>
      <c r="I33" s="11" t="s">
        <v>353</v>
      </c>
      <c r="K33" s="278"/>
      <c r="L33" s="278"/>
    </row>
    <row r="34" spans="1:12" s="6" customFormat="1" ht="15">
      <c r="A34" s="194">
        <v>4640016931217</v>
      </c>
      <c r="B34" s="194">
        <v>4620739720664</v>
      </c>
      <c r="C34" s="209" t="s">
        <v>1087</v>
      </c>
      <c r="D34" s="315">
        <v>1600</v>
      </c>
      <c r="E34" s="346">
        <f t="shared" si="4"/>
        <v>1680</v>
      </c>
      <c r="F34" s="346">
        <f t="shared" si="5"/>
        <v>1552</v>
      </c>
      <c r="G34" s="347">
        <f t="shared" si="6"/>
        <v>1520</v>
      </c>
      <c r="H34" s="35" t="s">
        <v>1105</v>
      </c>
      <c r="I34" s="11" t="s">
        <v>353</v>
      </c>
      <c r="K34" s="278"/>
      <c r="L34" s="278"/>
    </row>
    <row r="35" spans="1:12" s="6" customFormat="1" ht="15">
      <c r="A35" s="194">
        <v>4640016931224</v>
      </c>
      <c r="B35" s="194">
        <v>4620769452740</v>
      </c>
      <c r="C35" s="209" t="s">
        <v>1088</v>
      </c>
      <c r="D35" s="315">
        <v>1600</v>
      </c>
      <c r="E35" s="346">
        <f t="shared" si="4"/>
        <v>1680</v>
      </c>
      <c r="F35" s="346">
        <f t="shared" si="5"/>
        <v>1552</v>
      </c>
      <c r="G35" s="347">
        <f t="shared" si="6"/>
        <v>1520</v>
      </c>
      <c r="H35" s="35" t="s">
        <v>1106</v>
      </c>
      <c r="I35" s="11" t="s">
        <v>353</v>
      </c>
      <c r="K35" s="278"/>
      <c r="L35" s="278"/>
    </row>
    <row r="36" spans="1:12" s="6" customFormat="1" ht="15">
      <c r="A36" s="194">
        <v>4640016931989</v>
      </c>
      <c r="B36" s="194"/>
      <c r="C36" s="209" t="s">
        <v>1089</v>
      </c>
      <c r="D36" s="315">
        <v>1600</v>
      </c>
      <c r="E36" s="346">
        <f t="shared" si="4"/>
        <v>1680</v>
      </c>
      <c r="F36" s="346">
        <f t="shared" si="5"/>
        <v>1552</v>
      </c>
      <c r="G36" s="347">
        <f t="shared" si="6"/>
        <v>1520</v>
      </c>
      <c r="H36" s="35" t="s">
        <v>1107</v>
      </c>
      <c r="I36" s="11" t="s">
        <v>353</v>
      </c>
      <c r="K36" s="278"/>
      <c r="L36" s="278"/>
    </row>
    <row r="37" spans="1:12" s="6" customFormat="1" ht="15">
      <c r="A37" s="194">
        <v>4640016931231</v>
      </c>
      <c r="B37" s="194">
        <v>4620739720671</v>
      </c>
      <c r="C37" s="209" t="s">
        <v>1090</v>
      </c>
      <c r="D37" s="315">
        <v>1600</v>
      </c>
      <c r="E37" s="346">
        <f t="shared" si="4"/>
        <v>1680</v>
      </c>
      <c r="F37" s="346">
        <f t="shared" si="5"/>
        <v>1552</v>
      </c>
      <c r="G37" s="347">
        <f t="shared" si="6"/>
        <v>1520</v>
      </c>
      <c r="H37" s="35" t="s">
        <v>1108</v>
      </c>
      <c r="I37" s="11" t="s">
        <v>353</v>
      </c>
      <c r="K37" s="278"/>
      <c r="L37" s="278"/>
    </row>
    <row r="38" spans="2:12" s="6" customFormat="1" ht="15">
      <c r="B38" s="16"/>
      <c r="C38" s="76"/>
      <c r="D38" s="170"/>
      <c r="E38" s="170"/>
      <c r="F38" s="170"/>
      <c r="G38" s="170"/>
      <c r="H38" s="50"/>
      <c r="I38" s="28"/>
      <c r="K38" s="278"/>
      <c r="L38" s="278"/>
    </row>
    <row r="39" spans="1:12" ht="24.75" customHeight="1">
      <c r="A39" s="463" t="s">
        <v>171</v>
      </c>
      <c r="B39" s="464"/>
      <c r="C39" s="464"/>
      <c r="D39" s="464"/>
      <c r="E39" s="464"/>
      <c r="F39" s="464"/>
      <c r="G39" s="464"/>
      <c r="H39" s="464"/>
      <c r="I39" s="465"/>
      <c r="J39" s="5"/>
      <c r="K39" s="278"/>
      <c r="L39" s="278"/>
    </row>
    <row r="40" spans="1:15" s="6" customFormat="1" ht="20.25">
      <c r="A40" s="194">
        <v>4640016933174</v>
      </c>
      <c r="B40" s="194">
        <v>4620739720862</v>
      </c>
      <c r="C40" s="7" t="s">
        <v>28</v>
      </c>
      <c r="D40" s="313">
        <v>1100</v>
      </c>
      <c r="E40" s="309">
        <f>CEILING(PRODUCT(D40,$J$2),1)</f>
        <v>1155</v>
      </c>
      <c r="F40" s="309">
        <f>CEILING(PRODUCT(D40,$K$2),1)</f>
        <v>1067</v>
      </c>
      <c r="G40" s="310">
        <f>CEILING(PRODUCT(D40,$L$2),1)</f>
        <v>1045</v>
      </c>
      <c r="H40" s="180" t="s">
        <v>319</v>
      </c>
      <c r="I40" s="34" t="s">
        <v>358</v>
      </c>
      <c r="J40" s="9"/>
      <c r="K40" s="278"/>
      <c r="L40" s="278"/>
      <c r="N40" s="6">
        <v>0.9</v>
      </c>
      <c r="O40" s="6">
        <v>0.95</v>
      </c>
    </row>
    <row r="41" spans="1:12" s="6" customFormat="1" ht="15">
      <c r="A41" s="194">
        <v>4640016934348</v>
      </c>
      <c r="B41" s="194">
        <v>4620769451378</v>
      </c>
      <c r="C41" s="201" t="s">
        <v>29</v>
      </c>
      <c r="D41" s="315">
        <v>1210</v>
      </c>
      <c r="E41" s="311">
        <f aca="true" t="shared" si="7" ref="E41:E56">CEILING(PRODUCT(D41,$J$2),1)</f>
        <v>1271</v>
      </c>
      <c r="F41" s="311">
        <f aca="true" t="shared" si="8" ref="F41:F56">CEILING(PRODUCT(D41,$K$2),1)</f>
        <v>1174</v>
      </c>
      <c r="G41" s="312">
        <f aca="true" t="shared" si="9" ref="G41:G56">CEILING(PRODUCT(D41,$L$2),1)</f>
        <v>1150</v>
      </c>
      <c r="H41" s="203" t="s">
        <v>1001</v>
      </c>
      <c r="I41" s="11" t="s">
        <v>353</v>
      </c>
      <c r="J41" s="9"/>
      <c r="K41" s="278"/>
      <c r="L41" s="278"/>
    </row>
    <row r="42" spans="1:12" s="6" customFormat="1" ht="15">
      <c r="A42" s="194"/>
      <c r="B42" s="194">
        <v>4620769453341</v>
      </c>
      <c r="C42" s="13" t="s">
        <v>30</v>
      </c>
      <c r="D42" s="315">
        <v>1210</v>
      </c>
      <c r="E42" s="311">
        <f t="shared" si="7"/>
        <v>1271</v>
      </c>
      <c r="F42" s="311">
        <f t="shared" si="8"/>
        <v>1174</v>
      </c>
      <c r="G42" s="312">
        <f t="shared" si="9"/>
        <v>1150</v>
      </c>
      <c r="H42" s="35" t="s">
        <v>1002</v>
      </c>
      <c r="I42" s="11" t="s">
        <v>353</v>
      </c>
      <c r="J42" s="9"/>
      <c r="K42" s="278"/>
      <c r="L42" s="278"/>
    </row>
    <row r="43" spans="1:12" s="6" customFormat="1" ht="20.25">
      <c r="A43" s="194">
        <v>4640016934430</v>
      </c>
      <c r="B43" s="194">
        <v>4620739720909</v>
      </c>
      <c r="C43" s="10" t="s">
        <v>31</v>
      </c>
      <c r="D43" s="313">
        <v>1100</v>
      </c>
      <c r="E43" s="309">
        <f t="shared" si="7"/>
        <v>1155</v>
      </c>
      <c r="F43" s="309">
        <f t="shared" si="8"/>
        <v>1067</v>
      </c>
      <c r="G43" s="310">
        <f t="shared" si="9"/>
        <v>1045</v>
      </c>
      <c r="H43" s="35" t="s">
        <v>357</v>
      </c>
      <c r="I43" s="34" t="s">
        <v>358</v>
      </c>
      <c r="J43" s="9"/>
      <c r="K43" s="278"/>
      <c r="L43" s="278"/>
    </row>
    <row r="44" spans="1:12" s="6" customFormat="1" ht="15">
      <c r="A44" s="194">
        <v>4640016934423</v>
      </c>
      <c r="B44" s="194">
        <v>4620769452153</v>
      </c>
      <c r="C44" s="13" t="s">
        <v>32</v>
      </c>
      <c r="D44" s="315">
        <v>1210</v>
      </c>
      <c r="E44" s="311">
        <f t="shared" si="7"/>
        <v>1271</v>
      </c>
      <c r="F44" s="311">
        <f t="shared" si="8"/>
        <v>1174</v>
      </c>
      <c r="G44" s="312">
        <f t="shared" si="9"/>
        <v>1150</v>
      </c>
      <c r="H44" s="203" t="s">
        <v>1001</v>
      </c>
      <c r="I44" s="11" t="s">
        <v>353</v>
      </c>
      <c r="J44" s="9"/>
      <c r="K44" s="278"/>
      <c r="L44" s="278"/>
    </row>
    <row r="45" spans="1:12" s="6" customFormat="1" ht="15">
      <c r="A45" s="194">
        <v>4640016934416</v>
      </c>
      <c r="B45" s="194">
        <v>4620769452924</v>
      </c>
      <c r="C45" s="13" t="s">
        <v>33</v>
      </c>
      <c r="D45" s="315">
        <v>1210</v>
      </c>
      <c r="E45" s="311">
        <f t="shared" si="7"/>
        <v>1271</v>
      </c>
      <c r="F45" s="311">
        <f t="shared" si="8"/>
        <v>1174</v>
      </c>
      <c r="G45" s="312">
        <f t="shared" si="9"/>
        <v>1150</v>
      </c>
      <c r="H45" s="35" t="s">
        <v>1002</v>
      </c>
      <c r="I45" s="11" t="s">
        <v>353</v>
      </c>
      <c r="J45" s="9"/>
      <c r="K45" s="278"/>
      <c r="L45" s="278"/>
    </row>
    <row r="46" spans="1:12" s="6" customFormat="1" ht="20.25">
      <c r="A46" s="194">
        <v>4640016934492</v>
      </c>
      <c r="B46" s="194">
        <v>4620739720947</v>
      </c>
      <c r="C46" s="10" t="s">
        <v>34</v>
      </c>
      <c r="D46" s="313">
        <v>1100</v>
      </c>
      <c r="E46" s="309">
        <f t="shared" si="7"/>
        <v>1155</v>
      </c>
      <c r="F46" s="309">
        <f t="shared" si="8"/>
        <v>1067</v>
      </c>
      <c r="G46" s="310">
        <f t="shared" si="9"/>
        <v>1045</v>
      </c>
      <c r="H46" s="35" t="s">
        <v>261</v>
      </c>
      <c r="I46" s="34" t="s">
        <v>358</v>
      </c>
      <c r="J46" s="9"/>
      <c r="K46" s="278"/>
      <c r="L46" s="278"/>
    </row>
    <row r="47" spans="1:12" s="6" customFormat="1" ht="15">
      <c r="A47" s="460" t="s">
        <v>1038</v>
      </c>
      <c r="B47" s="461"/>
      <c r="C47" s="13" t="s">
        <v>207</v>
      </c>
      <c r="D47" s="315">
        <v>2800</v>
      </c>
      <c r="E47" s="311">
        <f t="shared" si="7"/>
        <v>2940</v>
      </c>
      <c r="F47" s="311">
        <f t="shared" si="8"/>
        <v>2716</v>
      </c>
      <c r="G47" s="312">
        <f t="shared" si="9"/>
        <v>2660</v>
      </c>
      <c r="H47" s="35" t="s">
        <v>1036</v>
      </c>
      <c r="I47" s="11" t="s">
        <v>353</v>
      </c>
      <c r="J47" s="9"/>
      <c r="K47" s="278"/>
      <c r="L47" s="278"/>
    </row>
    <row r="48" spans="1:12" s="205" customFormat="1" ht="20.25">
      <c r="A48" s="460" t="s">
        <v>1038</v>
      </c>
      <c r="B48" s="461"/>
      <c r="C48" s="202" t="s">
        <v>208</v>
      </c>
      <c r="D48" s="315">
        <v>2900</v>
      </c>
      <c r="E48" s="311">
        <f t="shared" si="7"/>
        <v>3045</v>
      </c>
      <c r="F48" s="311">
        <f t="shared" si="8"/>
        <v>2813</v>
      </c>
      <c r="G48" s="312">
        <f t="shared" si="9"/>
        <v>2755</v>
      </c>
      <c r="H48" s="203" t="s">
        <v>1037</v>
      </c>
      <c r="I48" s="11" t="s">
        <v>353</v>
      </c>
      <c r="J48" s="204"/>
      <c r="K48" s="278"/>
      <c r="L48" s="278"/>
    </row>
    <row r="49" spans="1:12" s="205" customFormat="1" ht="15">
      <c r="A49" s="460" t="s">
        <v>1038</v>
      </c>
      <c r="B49" s="461"/>
      <c r="C49" s="13" t="s">
        <v>209</v>
      </c>
      <c r="D49" s="315">
        <v>2800</v>
      </c>
      <c r="E49" s="311">
        <f t="shared" si="7"/>
        <v>2940</v>
      </c>
      <c r="F49" s="311">
        <f t="shared" si="8"/>
        <v>2716</v>
      </c>
      <c r="G49" s="312">
        <f t="shared" si="9"/>
        <v>2660</v>
      </c>
      <c r="H49" s="35" t="s">
        <v>1036</v>
      </c>
      <c r="I49" s="11" t="s">
        <v>353</v>
      </c>
      <c r="J49" s="204"/>
      <c r="K49" s="278"/>
      <c r="L49" s="278"/>
    </row>
    <row r="50" spans="1:12" s="205" customFormat="1" ht="20.25">
      <c r="A50" s="460" t="s">
        <v>1038</v>
      </c>
      <c r="B50" s="461"/>
      <c r="C50" s="202" t="s">
        <v>210</v>
      </c>
      <c r="D50" s="315">
        <v>2900</v>
      </c>
      <c r="E50" s="311">
        <f t="shared" si="7"/>
        <v>3045</v>
      </c>
      <c r="F50" s="311">
        <f t="shared" si="8"/>
        <v>2813</v>
      </c>
      <c r="G50" s="312">
        <f t="shared" si="9"/>
        <v>2755</v>
      </c>
      <c r="H50" s="203" t="s">
        <v>1037</v>
      </c>
      <c r="I50" s="11" t="s">
        <v>353</v>
      </c>
      <c r="J50" s="204"/>
      <c r="K50" s="278"/>
      <c r="L50" s="278"/>
    </row>
    <row r="51" spans="1:12" s="205" customFormat="1" ht="20.25">
      <c r="A51" s="460" t="s">
        <v>1038</v>
      </c>
      <c r="B51" s="461"/>
      <c r="C51" s="202" t="s">
        <v>211</v>
      </c>
      <c r="D51" s="315">
        <v>2800</v>
      </c>
      <c r="E51" s="311">
        <f t="shared" si="7"/>
        <v>2940</v>
      </c>
      <c r="F51" s="311">
        <f t="shared" si="8"/>
        <v>2716</v>
      </c>
      <c r="G51" s="312">
        <f t="shared" si="9"/>
        <v>2660</v>
      </c>
      <c r="H51" s="203" t="s">
        <v>1037</v>
      </c>
      <c r="I51" s="11" t="s">
        <v>353</v>
      </c>
      <c r="J51" s="204"/>
      <c r="K51" s="278"/>
      <c r="L51" s="278"/>
    </row>
    <row r="52" spans="1:12" s="12" customFormat="1" ht="22.5" customHeight="1">
      <c r="A52" s="460" t="s">
        <v>1038</v>
      </c>
      <c r="B52" s="461"/>
      <c r="C52" s="13" t="s">
        <v>153</v>
      </c>
      <c r="D52" s="315">
        <v>1300</v>
      </c>
      <c r="E52" s="311">
        <f t="shared" si="7"/>
        <v>1365</v>
      </c>
      <c r="F52" s="311">
        <f t="shared" si="8"/>
        <v>1261</v>
      </c>
      <c r="G52" s="312">
        <f t="shared" si="9"/>
        <v>1235</v>
      </c>
      <c r="H52" s="35" t="s">
        <v>320</v>
      </c>
      <c r="I52" s="11" t="s">
        <v>353</v>
      </c>
      <c r="J52" s="14"/>
      <c r="K52" s="278"/>
      <c r="L52" s="278"/>
    </row>
    <row r="53" spans="1:12" s="12" customFormat="1" ht="22.5" customHeight="1">
      <c r="A53" s="460" t="s">
        <v>1038</v>
      </c>
      <c r="B53" s="461"/>
      <c r="C53" s="13" t="s">
        <v>154</v>
      </c>
      <c r="D53" s="315">
        <v>1300</v>
      </c>
      <c r="E53" s="311">
        <f t="shared" si="7"/>
        <v>1365</v>
      </c>
      <c r="F53" s="311">
        <f t="shared" si="8"/>
        <v>1261</v>
      </c>
      <c r="G53" s="312">
        <f t="shared" si="9"/>
        <v>1235</v>
      </c>
      <c r="H53" s="203" t="s">
        <v>1035</v>
      </c>
      <c r="I53" s="11" t="s">
        <v>353</v>
      </c>
      <c r="J53" s="14"/>
      <c r="K53" s="278"/>
      <c r="L53" s="278"/>
    </row>
    <row r="54" spans="1:12" s="12" customFormat="1" ht="22.5" customHeight="1">
      <c r="A54" s="460" t="s">
        <v>1038</v>
      </c>
      <c r="B54" s="461"/>
      <c r="C54" s="13" t="s">
        <v>155</v>
      </c>
      <c r="D54" s="315">
        <v>1300</v>
      </c>
      <c r="E54" s="311">
        <f t="shared" si="7"/>
        <v>1365</v>
      </c>
      <c r="F54" s="311">
        <f t="shared" si="8"/>
        <v>1261</v>
      </c>
      <c r="G54" s="312">
        <f t="shared" si="9"/>
        <v>1235</v>
      </c>
      <c r="H54" s="35" t="s">
        <v>321</v>
      </c>
      <c r="I54" s="11" t="s">
        <v>353</v>
      </c>
      <c r="J54" s="14"/>
      <c r="K54" s="278"/>
      <c r="L54" s="278"/>
    </row>
    <row r="55" spans="1:12" s="12" customFormat="1" ht="22.5" customHeight="1">
      <c r="A55" s="460" t="s">
        <v>1038</v>
      </c>
      <c r="B55" s="461"/>
      <c r="C55" s="13" t="s">
        <v>156</v>
      </c>
      <c r="D55" s="315">
        <v>1300</v>
      </c>
      <c r="E55" s="311">
        <f t="shared" si="7"/>
        <v>1365</v>
      </c>
      <c r="F55" s="311">
        <f t="shared" si="8"/>
        <v>1261</v>
      </c>
      <c r="G55" s="312">
        <f t="shared" si="9"/>
        <v>1235</v>
      </c>
      <c r="H55" s="203" t="s">
        <v>1035</v>
      </c>
      <c r="I55" s="11" t="s">
        <v>353</v>
      </c>
      <c r="J55" s="14"/>
      <c r="K55" s="278"/>
      <c r="L55" s="278"/>
    </row>
    <row r="56" spans="1:12" s="12" customFormat="1" ht="21.75" customHeight="1">
      <c r="A56" s="460" t="s">
        <v>1038</v>
      </c>
      <c r="B56" s="461"/>
      <c r="C56" s="13" t="s">
        <v>157</v>
      </c>
      <c r="D56" s="315">
        <v>1300</v>
      </c>
      <c r="E56" s="311">
        <f t="shared" si="7"/>
        <v>1365</v>
      </c>
      <c r="F56" s="311">
        <f t="shared" si="8"/>
        <v>1261</v>
      </c>
      <c r="G56" s="312">
        <f t="shared" si="9"/>
        <v>1235</v>
      </c>
      <c r="H56" s="35" t="s">
        <v>262</v>
      </c>
      <c r="I56" s="11" t="s">
        <v>353</v>
      </c>
      <c r="J56" s="14"/>
      <c r="K56" s="278"/>
      <c r="L56" s="278"/>
    </row>
    <row r="57" spans="1:12" s="12" customFormat="1" ht="6.75" customHeight="1">
      <c r="A57" s="462"/>
      <c r="B57" s="462"/>
      <c r="C57" s="462"/>
      <c r="D57" s="462"/>
      <c r="E57" s="462"/>
      <c r="F57" s="462"/>
      <c r="G57" s="462"/>
      <c r="H57" s="462"/>
      <c r="I57" s="462"/>
      <c r="J57" s="14"/>
      <c r="K57" s="9"/>
      <c r="L57" s="278"/>
    </row>
    <row r="58" spans="1:12" s="6" customFormat="1" ht="20.25">
      <c r="A58" s="194">
        <v>4640016934539</v>
      </c>
      <c r="B58" s="194">
        <v>4620739720978</v>
      </c>
      <c r="C58" s="7" t="s">
        <v>35</v>
      </c>
      <c r="D58" s="313">
        <v>1600</v>
      </c>
      <c r="E58" s="309">
        <f>CEILING(PRODUCT(D58,$J$2),1)</f>
        <v>1680</v>
      </c>
      <c r="F58" s="309">
        <f>CEILING(PRODUCT(D58,$K$2),1)</f>
        <v>1552</v>
      </c>
      <c r="G58" s="310">
        <f>CEILING(PRODUCT(D58,$L$2),1)</f>
        <v>1520</v>
      </c>
      <c r="H58" s="180" t="s">
        <v>263</v>
      </c>
      <c r="I58" s="34" t="s">
        <v>358</v>
      </c>
      <c r="J58" s="9"/>
      <c r="K58" s="9"/>
      <c r="L58" s="278"/>
    </row>
    <row r="59" spans="1:12" s="6" customFormat="1" ht="15">
      <c r="A59" s="194">
        <v>4640016934515</v>
      </c>
      <c r="B59" s="194">
        <v>4620769450456</v>
      </c>
      <c r="C59" s="13" t="s">
        <v>1039</v>
      </c>
      <c r="D59" s="314">
        <v>1760</v>
      </c>
      <c r="E59" s="311">
        <f>CEILING(PRODUCT(D59,$J$2),1)</f>
        <v>1848</v>
      </c>
      <c r="F59" s="311">
        <f>CEILING(PRODUCT(D59,$K$2),1)</f>
        <v>1708</v>
      </c>
      <c r="G59" s="312">
        <f>CEILING(PRODUCT(D59,$L$2),1)</f>
        <v>1672</v>
      </c>
      <c r="H59" s="35" t="s">
        <v>1040</v>
      </c>
      <c r="I59" s="11" t="s">
        <v>353</v>
      </c>
      <c r="J59" s="9"/>
      <c r="K59" s="9"/>
      <c r="L59" s="278"/>
    </row>
    <row r="60" spans="1:12" s="6" customFormat="1" ht="15">
      <c r="A60" s="194">
        <v>4640016934522</v>
      </c>
      <c r="B60" s="194"/>
      <c r="C60" s="13" t="s">
        <v>36</v>
      </c>
      <c r="D60" s="314">
        <v>1760</v>
      </c>
      <c r="E60" s="311">
        <f>CEILING(PRODUCT(D60,$J$2),1)</f>
        <v>1848</v>
      </c>
      <c r="F60" s="311">
        <f>CEILING(PRODUCT(D60,$K$2),1)</f>
        <v>1708</v>
      </c>
      <c r="G60" s="312">
        <f>CEILING(PRODUCT(D60,$L$2),1)</f>
        <v>1672</v>
      </c>
      <c r="H60" s="35" t="s">
        <v>27</v>
      </c>
      <c r="I60" s="11" t="s">
        <v>353</v>
      </c>
      <c r="J60" s="9"/>
      <c r="K60" s="9"/>
      <c r="L60" s="278"/>
    </row>
    <row r="61" spans="1:12" s="6" customFormat="1" ht="6.75" customHeight="1">
      <c r="A61" s="466"/>
      <c r="B61" s="467"/>
      <c r="C61" s="467"/>
      <c r="D61" s="467"/>
      <c r="E61" s="467"/>
      <c r="F61" s="467"/>
      <c r="G61" s="467"/>
      <c r="H61" s="467"/>
      <c r="I61" s="468"/>
      <c r="J61" s="9"/>
      <c r="K61" s="9"/>
      <c r="L61" s="278"/>
    </row>
    <row r="62" spans="1:12" s="6" customFormat="1" ht="15">
      <c r="A62" s="194">
        <v>4640016934546</v>
      </c>
      <c r="B62" s="194">
        <v>4620769450463</v>
      </c>
      <c r="C62" s="206" t="s">
        <v>1042</v>
      </c>
      <c r="D62" s="314">
        <v>2700</v>
      </c>
      <c r="E62" s="300">
        <f aca="true" t="shared" si="10" ref="E62:E68">CEILING(PRODUCT(D62,$J$2),1)</f>
        <v>2835</v>
      </c>
      <c r="F62" s="300">
        <f>CEILING(PRODUCT(D62,$K$2),1)</f>
        <v>2619</v>
      </c>
      <c r="G62" s="304">
        <f>CEILING(PRODUCT(D62,$L$2),1)</f>
        <v>2565</v>
      </c>
      <c r="H62" s="35" t="s">
        <v>1045</v>
      </c>
      <c r="I62" s="11" t="s">
        <v>353</v>
      </c>
      <c r="J62" s="9"/>
      <c r="K62" s="9"/>
      <c r="L62" s="278"/>
    </row>
    <row r="63" spans="1:12" s="6" customFormat="1" ht="15">
      <c r="A63" s="194">
        <v>4640016934553</v>
      </c>
      <c r="B63" s="194">
        <v>4620769452979</v>
      </c>
      <c r="C63" s="206" t="s">
        <v>1043</v>
      </c>
      <c r="D63" s="314">
        <v>2700</v>
      </c>
      <c r="E63" s="300">
        <f t="shared" si="10"/>
        <v>2835</v>
      </c>
      <c r="F63" s="300">
        <f aca="true" t="shared" si="11" ref="F63:F68">CEILING(PRODUCT(D63,$K$2),1)</f>
        <v>2619</v>
      </c>
      <c r="G63" s="304">
        <f aca="true" t="shared" si="12" ref="G63:G68">CEILING(PRODUCT(D63,$L$2),1)</f>
        <v>2565</v>
      </c>
      <c r="H63" s="35" t="s">
        <v>1046</v>
      </c>
      <c r="I63" s="11" t="s">
        <v>353</v>
      </c>
      <c r="J63" s="9"/>
      <c r="K63" s="9"/>
      <c r="L63" s="278"/>
    </row>
    <row r="64" spans="1:12" s="6" customFormat="1" ht="15">
      <c r="A64" s="194">
        <v>4640016934560</v>
      </c>
      <c r="B64" s="194">
        <v>4620769452986</v>
      </c>
      <c r="C64" s="206" t="s">
        <v>37</v>
      </c>
      <c r="D64" s="314">
        <v>2300</v>
      </c>
      <c r="E64" s="300">
        <f t="shared" si="10"/>
        <v>2415</v>
      </c>
      <c r="F64" s="300">
        <f t="shared" si="11"/>
        <v>2231</v>
      </c>
      <c r="G64" s="304">
        <f t="shared" si="12"/>
        <v>2185</v>
      </c>
      <c r="H64" s="262" t="s">
        <v>27</v>
      </c>
      <c r="I64" s="11" t="s">
        <v>353</v>
      </c>
      <c r="J64" s="9"/>
      <c r="K64" s="9"/>
      <c r="L64" s="278"/>
    </row>
    <row r="65" spans="1:12" s="6" customFormat="1" ht="15">
      <c r="A65" s="194">
        <v>4640016934577</v>
      </c>
      <c r="B65" s="194">
        <v>4620769450470</v>
      </c>
      <c r="C65" s="206" t="s">
        <v>40</v>
      </c>
      <c r="D65" s="314">
        <v>2300</v>
      </c>
      <c r="E65" s="300">
        <f t="shared" si="10"/>
        <v>2415</v>
      </c>
      <c r="F65" s="300">
        <f t="shared" si="11"/>
        <v>2231</v>
      </c>
      <c r="G65" s="304">
        <f t="shared" si="12"/>
        <v>2185</v>
      </c>
      <c r="H65" s="262" t="s">
        <v>51</v>
      </c>
      <c r="I65" s="11" t="s">
        <v>353</v>
      </c>
      <c r="J65" s="9"/>
      <c r="K65" s="9"/>
      <c r="L65" s="278"/>
    </row>
    <row r="66" spans="1:12" s="6" customFormat="1" ht="15">
      <c r="A66" s="194">
        <v>4640016934577</v>
      </c>
      <c r="B66" s="194"/>
      <c r="C66" s="206" t="s">
        <v>38</v>
      </c>
      <c r="D66" s="314">
        <v>2300</v>
      </c>
      <c r="E66" s="300">
        <f t="shared" si="10"/>
        <v>2415</v>
      </c>
      <c r="F66" s="300">
        <f t="shared" si="11"/>
        <v>2231</v>
      </c>
      <c r="G66" s="304">
        <f>CEILING(PRODUCT(D66,$L$2),1)</f>
        <v>2185</v>
      </c>
      <c r="H66" s="35" t="s">
        <v>1002</v>
      </c>
      <c r="I66" s="11" t="s">
        <v>353</v>
      </c>
      <c r="J66" s="9"/>
      <c r="K66" s="9"/>
      <c r="L66" s="278"/>
    </row>
    <row r="67" spans="1:12" s="6" customFormat="1" ht="15">
      <c r="A67" s="194">
        <v>4640016934591</v>
      </c>
      <c r="B67" s="194"/>
      <c r="C67" s="206" t="s">
        <v>1044</v>
      </c>
      <c r="D67" s="314">
        <v>2300</v>
      </c>
      <c r="E67" s="300">
        <f t="shared" si="10"/>
        <v>2415</v>
      </c>
      <c r="F67" s="300">
        <f t="shared" si="11"/>
        <v>2231</v>
      </c>
      <c r="G67" s="304">
        <f t="shared" si="12"/>
        <v>2185</v>
      </c>
      <c r="H67" s="203" t="s">
        <v>1001</v>
      </c>
      <c r="I67" s="11" t="s">
        <v>353</v>
      </c>
      <c r="J67" s="9"/>
      <c r="K67" s="9"/>
      <c r="L67" s="278"/>
    </row>
    <row r="68" spans="1:12" s="6" customFormat="1" ht="20.25">
      <c r="A68" s="194">
        <v>4640016934607</v>
      </c>
      <c r="B68" s="194">
        <v>4620739721005</v>
      </c>
      <c r="C68" s="207" t="s">
        <v>39</v>
      </c>
      <c r="D68" s="318">
        <v>2100</v>
      </c>
      <c r="E68" s="300">
        <f t="shared" si="10"/>
        <v>2205</v>
      </c>
      <c r="F68" s="300">
        <f t="shared" si="11"/>
        <v>2037</v>
      </c>
      <c r="G68" s="304">
        <f t="shared" si="12"/>
        <v>1995</v>
      </c>
      <c r="H68" s="35" t="s">
        <v>322</v>
      </c>
      <c r="I68" s="34" t="s">
        <v>358</v>
      </c>
      <c r="J68" s="9"/>
      <c r="K68" s="9"/>
      <c r="L68" s="278"/>
    </row>
    <row r="69" spans="1:12" s="6" customFormat="1" ht="5.25" customHeight="1">
      <c r="A69" s="469"/>
      <c r="B69" s="469"/>
      <c r="C69" s="469"/>
      <c r="D69" s="469"/>
      <c r="E69" s="469"/>
      <c r="F69" s="469"/>
      <c r="G69" s="469"/>
      <c r="H69" s="469"/>
      <c r="I69" s="469"/>
      <c r="J69" s="9"/>
      <c r="K69" s="9"/>
      <c r="L69" s="278"/>
    </row>
    <row r="70" spans="1:12" s="6" customFormat="1" ht="15">
      <c r="A70" s="194">
        <v>4640016931613</v>
      </c>
      <c r="B70" s="194">
        <v>4620769451620</v>
      </c>
      <c r="C70" s="206" t="s">
        <v>1049</v>
      </c>
      <c r="D70" s="314">
        <v>1760</v>
      </c>
      <c r="E70" s="300">
        <f>CEILING(PRODUCT(D70,$J$2),1)</f>
        <v>1848</v>
      </c>
      <c r="F70" s="300">
        <f>CEILING(PRODUCT(D70,$K$2),1)</f>
        <v>1708</v>
      </c>
      <c r="G70" s="304">
        <f>CEILING(PRODUCT(D70,$L$2),1)</f>
        <v>1672</v>
      </c>
      <c r="H70" s="35" t="s">
        <v>1040</v>
      </c>
      <c r="I70" s="11" t="s">
        <v>353</v>
      </c>
      <c r="J70" s="9"/>
      <c r="K70" s="9"/>
      <c r="L70" s="278"/>
    </row>
    <row r="71" spans="1:12" s="6" customFormat="1" ht="15">
      <c r="A71" s="194">
        <v>4640016931620</v>
      </c>
      <c r="B71" s="194">
        <v>4620739721029</v>
      </c>
      <c r="C71" s="206" t="s">
        <v>1050</v>
      </c>
      <c r="D71" s="314">
        <v>1760</v>
      </c>
      <c r="E71" s="300">
        <f aca="true" t="shared" si="13" ref="E71:E83">CEILING(PRODUCT(D71,$J$2),1)</f>
        <v>1848</v>
      </c>
      <c r="F71" s="300">
        <f aca="true" t="shared" si="14" ref="F71:F83">CEILING(PRODUCT(D71,$K$2),1)</f>
        <v>1708</v>
      </c>
      <c r="G71" s="304">
        <f aca="true" t="shared" si="15" ref="G71:G83">CEILING(PRODUCT(D71,$L$2),1)</f>
        <v>1672</v>
      </c>
      <c r="H71" s="35" t="s">
        <v>1054</v>
      </c>
      <c r="I71" s="11" t="s">
        <v>353</v>
      </c>
      <c r="J71" s="9"/>
      <c r="K71" s="9"/>
      <c r="L71" s="278"/>
    </row>
    <row r="72" spans="1:12" s="6" customFormat="1" ht="15">
      <c r="A72" s="194">
        <v>4640016934621</v>
      </c>
      <c r="B72" s="194">
        <v>4620769453006</v>
      </c>
      <c r="C72" s="206" t="s">
        <v>1051</v>
      </c>
      <c r="D72" s="314">
        <v>1760</v>
      </c>
      <c r="E72" s="300">
        <f t="shared" si="13"/>
        <v>1848</v>
      </c>
      <c r="F72" s="300">
        <f t="shared" si="14"/>
        <v>1708</v>
      </c>
      <c r="G72" s="304">
        <f t="shared" si="15"/>
        <v>1672</v>
      </c>
      <c r="H72" s="35" t="s">
        <v>1055</v>
      </c>
      <c r="I72" s="11" t="s">
        <v>353</v>
      </c>
      <c r="J72" s="9"/>
      <c r="K72" s="9"/>
      <c r="L72" s="278"/>
    </row>
    <row r="73" spans="1:12" s="6" customFormat="1" ht="15" customHeight="1">
      <c r="A73" s="194">
        <v>4640016934638</v>
      </c>
      <c r="B73" s="194">
        <v>4620769453013</v>
      </c>
      <c r="C73" s="206" t="s">
        <v>41</v>
      </c>
      <c r="D73" s="314">
        <v>1760</v>
      </c>
      <c r="E73" s="300">
        <f t="shared" si="13"/>
        <v>1848</v>
      </c>
      <c r="F73" s="300">
        <f t="shared" si="14"/>
        <v>1708</v>
      </c>
      <c r="G73" s="304">
        <f t="shared" si="15"/>
        <v>1672</v>
      </c>
      <c r="H73" s="35" t="s">
        <v>26</v>
      </c>
      <c r="I73" s="11" t="s">
        <v>353</v>
      </c>
      <c r="J73" s="9"/>
      <c r="K73" s="9"/>
      <c r="L73" s="278"/>
    </row>
    <row r="74" spans="1:12" s="6" customFormat="1" ht="15">
      <c r="A74" s="194">
        <v>4640016934645</v>
      </c>
      <c r="B74" s="194">
        <v>4620769451491</v>
      </c>
      <c r="C74" s="206" t="s">
        <v>42</v>
      </c>
      <c r="D74" s="314">
        <v>1760</v>
      </c>
      <c r="E74" s="300">
        <f t="shared" si="13"/>
        <v>1848</v>
      </c>
      <c r="F74" s="300">
        <f t="shared" si="14"/>
        <v>1708</v>
      </c>
      <c r="G74" s="304">
        <f t="shared" si="15"/>
        <v>1672</v>
      </c>
      <c r="H74" s="35" t="s">
        <v>27</v>
      </c>
      <c r="I74" s="11" t="s">
        <v>353</v>
      </c>
      <c r="J74" s="9"/>
      <c r="K74" s="9"/>
      <c r="L74" s="278"/>
    </row>
    <row r="75" spans="1:12" s="6" customFormat="1" ht="15">
      <c r="A75" s="194">
        <v>4640016934652</v>
      </c>
      <c r="B75" s="194">
        <v>4620739721036</v>
      </c>
      <c r="C75" s="206" t="s">
        <v>43</v>
      </c>
      <c r="D75" s="314">
        <v>1760</v>
      </c>
      <c r="E75" s="300">
        <f t="shared" si="13"/>
        <v>1848</v>
      </c>
      <c r="F75" s="300">
        <f t="shared" si="14"/>
        <v>1708</v>
      </c>
      <c r="G75" s="304">
        <f t="shared" si="15"/>
        <v>1672</v>
      </c>
      <c r="H75" s="35" t="s">
        <v>51</v>
      </c>
      <c r="I75" s="11" t="s">
        <v>353</v>
      </c>
      <c r="J75" s="9"/>
      <c r="K75" s="9"/>
      <c r="L75" s="278"/>
    </row>
    <row r="76" spans="1:12" s="6" customFormat="1" ht="15">
      <c r="A76" s="194">
        <v>4640016934669</v>
      </c>
      <c r="B76" s="194">
        <v>4620769453020</v>
      </c>
      <c r="C76" s="206" t="s">
        <v>44</v>
      </c>
      <c r="D76" s="314">
        <v>1760</v>
      </c>
      <c r="E76" s="300">
        <f t="shared" si="13"/>
        <v>1848</v>
      </c>
      <c r="F76" s="300">
        <f t="shared" si="14"/>
        <v>1708</v>
      </c>
      <c r="G76" s="304">
        <f t="shared" si="15"/>
        <v>1672</v>
      </c>
      <c r="H76" s="35" t="s">
        <v>1002</v>
      </c>
      <c r="I76" s="11" t="s">
        <v>353</v>
      </c>
      <c r="J76" s="9"/>
      <c r="K76" s="9"/>
      <c r="L76" s="278"/>
    </row>
    <row r="77" spans="1:12" s="6" customFormat="1" ht="15">
      <c r="A77" s="194">
        <v>4640016934676</v>
      </c>
      <c r="B77" s="194">
        <v>4620769451484</v>
      </c>
      <c r="C77" s="206" t="s">
        <v>45</v>
      </c>
      <c r="D77" s="314">
        <v>1760</v>
      </c>
      <c r="E77" s="300">
        <f t="shared" si="13"/>
        <v>1848</v>
      </c>
      <c r="F77" s="300">
        <f t="shared" si="14"/>
        <v>1708</v>
      </c>
      <c r="G77" s="304">
        <f t="shared" si="15"/>
        <v>1672</v>
      </c>
      <c r="H77" s="203" t="s">
        <v>1001</v>
      </c>
      <c r="I77" s="11" t="s">
        <v>353</v>
      </c>
      <c r="J77" s="9"/>
      <c r="K77" s="9"/>
      <c r="L77" s="278"/>
    </row>
    <row r="78" spans="1:12" s="6" customFormat="1" ht="15">
      <c r="A78" s="194">
        <v>4640016934683</v>
      </c>
      <c r="B78" s="194">
        <v>4620739721043</v>
      </c>
      <c r="C78" s="207" t="s">
        <v>46</v>
      </c>
      <c r="D78" s="318">
        <v>1600</v>
      </c>
      <c r="E78" s="299">
        <f t="shared" si="13"/>
        <v>1680</v>
      </c>
      <c r="F78" s="299">
        <f t="shared" si="14"/>
        <v>1552</v>
      </c>
      <c r="G78" s="303">
        <f t="shared" si="15"/>
        <v>1520</v>
      </c>
      <c r="H78" s="35" t="s">
        <v>359</v>
      </c>
      <c r="I78" s="34" t="s">
        <v>358</v>
      </c>
      <c r="J78" s="9"/>
      <c r="K78" s="9"/>
      <c r="L78" s="278"/>
    </row>
    <row r="79" spans="1:12" s="6" customFormat="1" ht="15">
      <c r="A79" s="194">
        <v>4640016934690</v>
      </c>
      <c r="B79" s="194">
        <v>4620769453037</v>
      </c>
      <c r="C79" s="206" t="s">
        <v>1052</v>
      </c>
      <c r="D79" s="314">
        <v>1760</v>
      </c>
      <c r="E79" s="300">
        <f t="shared" si="13"/>
        <v>1848</v>
      </c>
      <c r="F79" s="300">
        <f t="shared" si="14"/>
        <v>1708</v>
      </c>
      <c r="G79" s="304">
        <f t="shared" si="15"/>
        <v>1672</v>
      </c>
      <c r="H79" s="35" t="s">
        <v>1061</v>
      </c>
      <c r="I79" s="11" t="s">
        <v>353</v>
      </c>
      <c r="J79" s="9"/>
      <c r="K79" s="9"/>
      <c r="L79" s="278"/>
    </row>
    <row r="80" spans="1:12" s="6" customFormat="1" ht="15">
      <c r="A80" s="194">
        <v>4640016931842</v>
      </c>
      <c r="B80" s="194">
        <v>4620769453044</v>
      </c>
      <c r="C80" s="206" t="s">
        <v>1053</v>
      </c>
      <c r="D80" s="314">
        <v>1760</v>
      </c>
      <c r="E80" s="300">
        <f t="shared" si="13"/>
        <v>1848</v>
      </c>
      <c r="F80" s="300">
        <f t="shared" si="14"/>
        <v>1708</v>
      </c>
      <c r="G80" s="304">
        <f t="shared" si="15"/>
        <v>1672</v>
      </c>
      <c r="H80" s="35" t="s">
        <v>1054</v>
      </c>
      <c r="I80" s="11" t="s">
        <v>353</v>
      </c>
      <c r="J80" s="9"/>
      <c r="K80" s="9"/>
      <c r="L80" s="278"/>
    </row>
    <row r="81" spans="1:12" s="6" customFormat="1" ht="15">
      <c r="A81" s="194">
        <v>4640016934713</v>
      </c>
      <c r="B81" s="194">
        <v>4620769451514</v>
      </c>
      <c r="C81" s="206" t="s">
        <v>47</v>
      </c>
      <c r="D81" s="314">
        <v>1760</v>
      </c>
      <c r="E81" s="300">
        <f t="shared" si="13"/>
        <v>1848</v>
      </c>
      <c r="F81" s="300">
        <f t="shared" si="14"/>
        <v>1708</v>
      </c>
      <c r="G81" s="304">
        <f t="shared" si="15"/>
        <v>1672</v>
      </c>
      <c r="H81" s="35" t="s">
        <v>27</v>
      </c>
      <c r="I81" s="11" t="s">
        <v>353</v>
      </c>
      <c r="J81" s="9"/>
      <c r="K81" s="9"/>
      <c r="L81" s="278"/>
    </row>
    <row r="82" spans="1:12" s="6" customFormat="1" ht="15">
      <c r="A82" s="194">
        <v>4640016934720</v>
      </c>
      <c r="B82" s="194">
        <v>4620769450494</v>
      </c>
      <c r="C82" s="206" t="s">
        <v>48</v>
      </c>
      <c r="D82" s="314">
        <v>1760</v>
      </c>
      <c r="E82" s="300">
        <f t="shared" si="13"/>
        <v>1848</v>
      </c>
      <c r="F82" s="300">
        <f t="shared" si="14"/>
        <v>1708</v>
      </c>
      <c r="G82" s="304">
        <f t="shared" si="15"/>
        <v>1672</v>
      </c>
      <c r="H82" s="35" t="s">
        <v>51</v>
      </c>
      <c r="I82" s="11" t="s">
        <v>353</v>
      </c>
      <c r="J82" s="9"/>
      <c r="K82" s="9"/>
      <c r="L82" s="278"/>
    </row>
    <row r="83" spans="1:12" s="6" customFormat="1" ht="15">
      <c r="A83" s="194">
        <v>4640016934737</v>
      </c>
      <c r="B83" s="194">
        <v>4620769451507</v>
      </c>
      <c r="C83" s="206" t="s">
        <v>49</v>
      </c>
      <c r="D83" s="314">
        <v>1760</v>
      </c>
      <c r="E83" s="300">
        <f t="shared" si="13"/>
        <v>1848</v>
      </c>
      <c r="F83" s="300">
        <f t="shared" si="14"/>
        <v>1708</v>
      </c>
      <c r="G83" s="304">
        <f t="shared" si="15"/>
        <v>1672</v>
      </c>
      <c r="H83" s="203" t="s">
        <v>1001</v>
      </c>
      <c r="I83" s="11" t="s">
        <v>353</v>
      </c>
      <c r="J83" s="9"/>
      <c r="K83" s="9"/>
      <c r="L83" s="278"/>
    </row>
    <row r="84" spans="1:12" s="6" customFormat="1" ht="20.25">
      <c r="A84" s="194">
        <v>4640016934744</v>
      </c>
      <c r="B84" s="194">
        <v>4620739721050</v>
      </c>
      <c r="C84" s="207" t="s">
        <v>50</v>
      </c>
      <c r="D84" s="318">
        <v>1600</v>
      </c>
      <c r="E84" s="299">
        <f>CEILING(PRODUCT(D84,$J$2),1)</f>
        <v>1680</v>
      </c>
      <c r="F84" s="299">
        <f>CEILING(PRODUCT(D84,$K$2),1)</f>
        <v>1552</v>
      </c>
      <c r="G84" s="303">
        <f>CEILING(PRODUCT(D84,$L$2),1)</f>
        <v>1520</v>
      </c>
      <c r="H84" s="35" t="s">
        <v>260</v>
      </c>
      <c r="I84" s="34" t="s">
        <v>358</v>
      </c>
      <c r="J84" s="9"/>
      <c r="K84" s="9"/>
      <c r="L84" s="278"/>
    </row>
    <row r="85" spans="1:12" s="6" customFormat="1" ht="6" customHeight="1">
      <c r="A85" s="462"/>
      <c r="B85" s="462"/>
      <c r="C85" s="462"/>
      <c r="D85" s="462"/>
      <c r="E85" s="462"/>
      <c r="F85" s="462"/>
      <c r="G85" s="462"/>
      <c r="H85" s="462"/>
      <c r="I85" s="462"/>
      <c r="J85" s="9"/>
      <c r="K85" s="9"/>
      <c r="L85" s="278"/>
    </row>
    <row r="86" spans="1:12" s="6" customFormat="1" ht="15" hidden="1">
      <c r="A86" s="4"/>
      <c r="B86" s="212"/>
      <c r="C86" s="7"/>
      <c r="D86" s="31"/>
      <c r="E86" s="31"/>
      <c r="F86" s="31"/>
      <c r="G86" s="31"/>
      <c r="H86" s="180"/>
      <c r="I86" s="34"/>
      <c r="J86" s="9"/>
      <c r="K86" s="9"/>
      <c r="L86" s="278"/>
    </row>
    <row r="87" spans="1:12" s="6" customFormat="1" ht="15">
      <c r="A87" s="194">
        <v>4640016931743</v>
      </c>
      <c r="B87" s="194">
        <v>4620769451675</v>
      </c>
      <c r="C87" s="206" t="s">
        <v>1062</v>
      </c>
      <c r="D87" s="314">
        <v>1485</v>
      </c>
      <c r="E87" s="300">
        <f>CEILING(PRODUCT(D87,$J$2),1)</f>
        <v>1560</v>
      </c>
      <c r="F87" s="300">
        <f>CEILING(PRODUCT(D87,$K$2),1)</f>
        <v>1441</v>
      </c>
      <c r="G87" s="304">
        <f>CEILING(PRODUCT(D87,$L$2),1)</f>
        <v>1411</v>
      </c>
      <c r="H87" s="35" t="s">
        <v>1040</v>
      </c>
      <c r="I87" s="11" t="s">
        <v>353</v>
      </c>
      <c r="J87" s="9"/>
      <c r="K87" s="9"/>
      <c r="L87" s="278"/>
    </row>
    <row r="88" spans="1:12" s="6" customFormat="1" ht="15">
      <c r="A88" s="194">
        <v>4640016934751</v>
      </c>
      <c r="B88" s="194">
        <v>4620769450500</v>
      </c>
      <c r="C88" s="206" t="s">
        <v>1063</v>
      </c>
      <c r="D88" s="314">
        <v>1485</v>
      </c>
      <c r="E88" s="300">
        <f aca="true" t="shared" si="16" ref="E88:E104">CEILING(PRODUCT(D88,$J$2),1)</f>
        <v>1560</v>
      </c>
      <c r="F88" s="300">
        <f aca="true" t="shared" si="17" ref="F88:F104">CEILING(PRODUCT(D88,$K$2),1)</f>
        <v>1441</v>
      </c>
      <c r="G88" s="304">
        <f aca="true" t="shared" si="18" ref="G88:G104">CEILING(PRODUCT(D88,$L$2),1)</f>
        <v>1411</v>
      </c>
      <c r="H88" s="35" t="s">
        <v>1054</v>
      </c>
      <c r="I88" s="11" t="s">
        <v>353</v>
      </c>
      <c r="J88" s="9"/>
      <c r="K88" s="9"/>
      <c r="L88" s="278"/>
    </row>
    <row r="89" spans="1:12" s="6" customFormat="1" ht="15">
      <c r="A89" s="194">
        <v>4640016934768</v>
      </c>
      <c r="B89" s="194">
        <v>4620769450517</v>
      </c>
      <c r="C89" s="206" t="s">
        <v>1064</v>
      </c>
      <c r="D89" s="314">
        <v>1485</v>
      </c>
      <c r="E89" s="300">
        <f t="shared" si="16"/>
        <v>1560</v>
      </c>
      <c r="F89" s="300">
        <f t="shared" si="17"/>
        <v>1441</v>
      </c>
      <c r="G89" s="304">
        <f t="shared" si="18"/>
        <v>1411</v>
      </c>
      <c r="H89" s="35" t="s">
        <v>1055</v>
      </c>
      <c r="I89" s="11" t="s">
        <v>353</v>
      </c>
      <c r="J89" s="9"/>
      <c r="K89" s="9"/>
      <c r="L89" s="278"/>
    </row>
    <row r="90" spans="1:12" s="6" customFormat="1" ht="14.25" customHeight="1">
      <c r="A90" s="194">
        <v>4620769453051</v>
      </c>
      <c r="B90" s="194">
        <v>4620769453051</v>
      </c>
      <c r="C90" s="206" t="s">
        <v>1065</v>
      </c>
      <c r="D90" s="314">
        <v>1485</v>
      </c>
      <c r="E90" s="300">
        <f t="shared" si="16"/>
        <v>1560</v>
      </c>
      <c r="F90" s="300">
        <f t="shared" si="17"/>
        <v>1441</v>
      </c>
      <c r="G90" s="304">
        <f t="shared" si="18"/>
        <v>1411</v>
      </c>
      <c r="H90" s="35" t="s">
        <v>1041</v>
      </c>
      <c r="I90" s="11" t="s">
        <v>353</v>
      </c>
      <c r="J90" s="9"/>
      <c r="K90" s="9"/>
      <c r="L90" s="278"/>
    </row>
    <row r="91" spans="1:12" s="6" customFormat="1" ht="15">
      <c r="A91" s="194">
        <v>4640016934775</v>
      </c>
      <c r="B91" s="194">
        <v>4620769450524</v>
      </c>
      <c r="C91" s="206" t="s">
        <v>52</v>
      </c>
      <c r="D91" s="314">
        <v>1485</v>
      </c>
      <c r="E91" s="300">
        <f t="shared" si="16"/>
        <v>1560</v>
      </c>
      <c r="F91" s="300">
        <f t="shared" si="17"/>
        <v>1441</v>
      </c>
      <c r="G91" s="304">
        <f t="shared" si="18"/>
        <v>1411</v>
      </c>
      <c r="H91" s="35" t="s">
        <v>1056</v>
      </c>
      <c r="I91" s="11" t="s">
        <v>353</v>
      </c>
      <c r="J91" s="9"/>
      <c r="K91" s="9"/>
      <c r="L91" s="278"/>
    </row>
    <row r="92" spans="1:12" s="6" customFormat="1" ht="15">
      <c r="A92" s="194">
        <v>4620769453068</v>
      </c>
      <c r="B92" s="194">
        <v>4620769453068</v>
      </c>
      <c r="C92" s="206" t="s">
        <v>232</v>
      </c>
      <c r="D92" s="314">
        <v>1485</v>
      </c>
      <c r="E92" s="300">
        <f t="shared" si="16"/>
        <v>1560</v>
      </c>
      <c r="F92" s="300">
        <f t="shared" si="17"/>
        <v>1441</v>
      </c>
      <c r="G92" s="304">
        <f t="shared" si="18"/>
        <v>1411</v>
      </c>
      <c r="H92" s="35" t="s">
        <v>1072</v>
      </c>
      <c r="I92" s="11" t="s">
        <v>353</v>
      </c>
      <c r="J92" s="9"/>
      <c r="K92" s="9"/>
      <c r="L92" s="278"/>
    </row>
    <row r="93" spans="1:12" s="6" customFormat="1" ht="15">
      <c r="A93" s="194">
        <v>4640016934782</v>
      </c>
      <c r="B93" s="194">
        <v>4620769451316</v>
      </c>
      <c r="C93" s="263" t="s">
        <v>53</v>
      </c>
      <c r="D93" s="314">
        <v>1485</v>
      </c>
      <c r="E93" s="300">
        <f t="shared" si="16"/>
        <v>1560</v>
      </c>
      <c r="F93" s="300">
        <f t="shared" si="17"/>
        <v>1441</v>
      </c>
      <c r="G93" s="304">
        <f t="shared" si="18"/>
        <v>1411</v>
      </c>
      <c r="H93" s="35" t="s">
        <v>1048</v>
      </c>
      <c r="I93" s="11" t="s">
        <v>353</v>
      </c>
      <c r="J93" s="9"/>
      <c r="K93" s="9"/>
      <c r="L93" s="278"/>
    </row>
    <row r="94" spans="1:12" s="6" customFormat="1" ht="15">
      <c r="A94" s="194">
        <v>4640016934799</v>
      </c>
      <c r="B94" s="194">
        <v>4620739721098</v>
      </c>
      <c r="C94" s="264" t="s">
        <v>54</v>
      </c>
      <c r="D94" s="318">
        <v>1350</v>
      </c>
      <c r="E94" s="299">
        <f t="shared" si="16"/>
        <v>1418</v>
      </c>
      <c r="F94" s="299">
        <f t="shared" si="17"/>
        <v>1310</v>
      </c>
      <c r="G94" s="303">
        <f t="shared" si="18"/>
        <v>1283</v>
      </c>
      <c r="H94" s="35" t="s">
        <v>323</v>
      </c>
      <c r="I94" s="34" t="s">
        <v>358</v>
      </c>
      <c r="J94" s="9"/>
      <c r="K94" s="9"/>
      <c r="L94" s="278"/>
    </row>
    <row r="95" spans="1:12" s="6" customFormat="1" ht="15">
      <c r="A95" s="194">
        <v>4640016934805</v>
      </c>
      <c r="B95" s="194">
        <v>4620769451699</v>
      </c>
      <c r="C95" s="206" t="s">
        <v>1066</v>
      </c>
      <c r="D95" s="314">
        <v>1485</v>
      </c>
      <c r="E95" s="300">
        <f t="shared" si="16"/>
        <v>1560</v>
      </c>
      <c r="F95" s="300">
        <f t="shared" si="17"/>
        <v>1441</v>
      </c>
      <c r="G95" s="304">
        <f t="shared" si="18"/>
        <v>1411</v>
      </c>
      <c r="H95" s="35" t="s">
        <v>1073</v>
      </c>
      <c r="I95" s="11" t="s">
        <v>353</v>
      </c>
      <c r="J95" s="9"/>
      <c r="K95" s="9"/>
      <c r="L95" s="278"/>
    </row>
    <row r="96" spans="1:12" s="6" customFormat="1" ht="15">
      <c r="A96" s="194">
        <v>4640016934812</v>
      </c>
      <c r="B96" s="194">
        <v>4620769453099</v>
      </c>
      <c r="C96" s="206" t="s">
        <v>1067</v>
      </c>
      <c r="D96" s="314">
        <v>1485</v>
      </c>
      <c r="E96" s="300">
        <f t="shared" si="16"/>
        <v>1560</v>
      </c>
      <c r="F96" s="300">
        <f t="shared" si="17"/>
        <v>1441</v>
      </c>
      <c r="G96" s="304">
        <f t="shared" si="18"/>
        <v>1411</v>
      </c>
      <c r="H96" s="35" t="s">
        <v>1061</v>
      </c>
      <c r="I96" s="11" t="s">
        <v>353</v>
      </c>
      <c r="J96" s="9"/>
      <c r="K96" s="9"/>
      <c r="L96" s="278"/>
    </row>
    <row r="97" spans="1:12" s="6" customFormat="1" ht="15">
      <c r="A97" s="194">
        <v>4640016934829</v>
      </c>
      <c r="B97" s="194">
        <v>4620769450531</v>
      </c>
      <c r="C97" s="206" t="s">
        <v>1068</v>
      </c>
      <c r="D97" s="314">
        <v>2700</v>
      </c>
      <c r="E97" s="300">
        <f t="shared" si="16"/>
        <v>2835</v>
      </c>
      <c r="F97" s="300">
        <f t="shared" si="17"/>
        <v>2619</v>
      </c>
      <c r="G97" s="304">
        <f t="shared" si="18"/>
        <v>2565</v>
      </c>
      <c r="H97" s="35" t="s">
        <v>1074</v>
      </c>
      <c r="I97" s="11" t="s">
        <v>353</v>
      </c>
      <c r="J97" s="9"/>
      <c r="K97" s="9"/>
      <c r="L97" s="278"/>
    </row>
    <row r="98" spans="1:12" s="6" customFormat="1" ht="15">
      <c r="A98" s="194">
        <v>4640016931781</v>
      </c>
      <c r="B98" s="194">
        <v>4620769450548</v>
      </c>
      <c r="C98" s="206" t="s">
        <v>1069</v>
      </c>
      <c r="D98" s="314">
        <v>1485</v>
      </c>
      <c r="E98" s="300">
        <f t="shared" si="16"/>
        <v>1560</v>
      </c>
      <c r="F98" s="300">
        <f t="shared" si="17"/>
        <v>1441</v>
      </c>
      <c r="G98" s="304">
        <f t="shared" si="18"/>
        <v>1411</v>
      </c>
      <c r="H98" s="35" t="s">
        <v>1075</v>
      </c>
      <c r="I98" s="11" t="s">
        <v>353</v>
      </c>
      <c r="J98" s="9"/>
      <c r="K98" s="9"/>
      <c r="L98" s="278"/>
    </row>
    <row r="99" spans="1:12" s="6" customFormat="1" ht="14.25" customHeight="1">
      <c r="A99" s="194">
        <v>4640016934843</v>
      </c>
      <c r="B99" s="194">
        <v>4620769451361</v>
      </c>
      <c r="C99" s="206" t="s">
        <v>55</v>
      </c>
      <c r="D99" s="314">
        <v>1485</v>
      </c>
      <c r="E99" s="300">
        <f t="shared" si="16"/>
        <v>1560</v>
      </c>
      <c r="F99" s="300">
        <f t="shared" si="17"/>
        <v>1441</v>
      </c>
      <c r="G99" s="304">
        <f t="shared" si="18"/>
        <v>1411</v>
      </c>
      <c r="H99" s="35" t="s">
        <v>27</v>
      </c>
      <c r="I99" s="11" t="s">
        <v>353</v>
      </c>
      <c r="J99" s="9"/>
      <c r="K99" s="9"/>
      <c r="L99" s="278"/>
    </row>
    <row r="100" spans="1:12" s="6" customFormat="1" ht="15">
      <c r="A100" s="194">
        <v>4640016934850</v>
      </c>
      <c r="B100" s="194">
        <v>4620769450555</v>
      </c>
      <c r="C100" s="206" t="s">
        <v>56</v>
      </c>
      <c r="D100" s="314">
        <v>1485</v>
      </c>
      <c r="E100" s="300">
        <f t="shared" si="16"/>
        <v>1560</v>
      </c>
      <c r="F100" s="300">
        <f t="shared" si="17"/>
        <v>1441</v>
      </c>
      <c r="G100" s="304">
        <f t="shared" si="18"/>
        <v>1411</v>
      </c>
      <c r="H100" s="35" t="s">
        <v>51</v>
      </c>
      <c r="I100" s="11" t="s">
        <v>353</v>
      </c>
      <c r="J100" s="9"/>
      <c r="K100" s="9"/>
      <c r="L100" s="278"/>
    </row>
    <row r="101" spans="1:12" s="6" customFormat="1" ht="15">
      <c r="A101" s="194">
        <v>4640016934867</v>
      </c>
      <c r="B101" s="194">
        <v>4620769451767</v>
      </c>
      <c r="C101" s="206" t="s">
        <v>221</v>
      </c>
      <c r="D101" s="314">
        <v>1485</v>
      </c>
      <c r="E101" s="300">
        <f t="shared" si="16"/>
        <v>1560</v>
      </c>
      <c r="F101" s="300">
        <f t="shared" si="17"/>
        <v>1441</v>
      </c>
      <c r="G101" s="304">
        <f t="shared" si="18"/>
        <v>1411</v>
      </c>
      <c r="H101" s="35" t="s">
        <v>1048</v>
      </c>
      <c r="I101" s="11" t="s">
        <v>353</v>
      </c>
      <c r="J101" s="9"/>
      <c r="K101" s="9"/>
      <c r="L101" s="278"/>
    </row>
    <row r="102" spans="1:12" s="6" customFormat="1" ht="15">
      <c r="A102" s="194">
        <v>4640016931828</v>
      </c>
      <c r="B102" s="194">
        <v>4620739721111</v>
      </c>
      <c r="C102" s="264" t="s">
        <v>1070</v>
      </c>
      <c r="D102" s="318">
        <v>1350</v>
      </c>
      <c r="E102" s="299">
        <f t="shared" si="16"/>
        <v>1418</v>
      </c>
      <c r="F102" s="299">
        <f t="shared" si="17"/>
        <v>1310</v>
      </c>
      <c r="G102" s="303">
        <f t="shared" si="18"/>
        <v>1283</v>
      </c>
      <c r="H102" s="35" t="s">
        <v>324</v>
      </c>
      <c r="I102" s="34" t="s">
        <v>358</v>
      </c>
      <c r="J102" s="9"/>
      <c r="K102" s="9"/>
      <c r="L102" s="278"/>
    </row>
    <row r="103" spans="1:12" s="6" customFormat="1" ht="15">
      <c r="A103" s="194">
        <v>4640016931835</v>
      </c>
      <c r="B103" s="194">
        <v>4620769453129</v>
      </c>
      <c r="C103" s="206" t="s">
        <v>1071</v>
      </c>
      <c r="D103" s="314">
        <v>1485</v>
      </c>
      <c r="E103" s="300">
        <f t="shared" si="16"/>
        <v>1560</v>
      </c>
      <c r="F103" s="300">
        <f t="shared" si="17"/>
        <v>1441</v>
      </c>
      <c r="G103" s="304">
        <f t="shared" si="18"/>
        <v>1411</v>
      </c>
      <c r="H103" s="35" t="s">
        <v>1061</v>
      </c>
      <c r="I103" s="11" t="s">
        <v>353</v>
      </c>
      <c r="J103" s="9"/>
      <c r="K103" s="9"/>
      <c r="L103" s="278"/>
    </row>
    <row r="104" spans="1:12" s="6" customFormat="1" ht="15">
      <c r="A104" s="194">
        <v>4640016934874</v>
      </c>
      <c r="B104" s="194">
        <v>4620739721135</v>
      </c>
      <c r="C104" s="207" t="s">
        <v>57</v>
      </c>
      <c r="D104" s="318">
        <v>1350</v>
      </c>
      <c r="E104" s="299">
        <f t="shared" si="16"/>
        <v>1418</v>
      </c>
      <c r="F104" s="299">
        <f t="shared" si="17"/>
        <v>1310</v>
      </c>
      <c r="G104" s="303">
        <f t="shared" si="18"/>
        <v>1283</v>
      </c>
      <c r="H104" s="35" t="s">
        <v>325</v>
      </c>
      <c r="I104" s="34" t="s">
        <v>358</v>
      </c>
      <c r="J104" s="9"/>
      <c r="K104" s="9"/>
      <c r="L104" s="278"/>
    </row>
    <row r="105" spans="1:12" s="6" customFormat="1" ht="6.75" customHeight="1">
      <c r="A105" s="462"/>
      <c r="B105" s="462"/>
      <c r="C105" s="462"/>
      <c r="D105" s="462"/>
      <c r="E105" s="462"/>
      <c r="F105" s="462"/>
      <c r="G105" s="462"/>
      <c r="H105" s="462"/>
      <c r="I105" s="462"/>
      <c r="J105" s="9"/>
      <c r="K105" s="9"/>
      <c r="L105" s="278"/>
    </row>
    <row r="106" spans="1:12" s="6" customFormat="1" ht="15">
      <c r="A106" s="194">
        <v>4640016934898</v>
      </c>
      <c r="B106" s="194">
        <v>4620769453136</v>
      </c>
      <c r="C106" s="209" t="s">
        <v>1076</v>
      </c>
      <c r="D106" s="314">
        <v>1650</v>
      </c>
      <c r="E106" s="300">
        <f aca="true" t="shared" si="19" ref="E106:E111">CEILING(PRODUCT(D106,$J$2),1)</f>
        <v>1733</v>
      </c>
      <c r="F106" s="300">
        <f aca="true" t="shared" si="20" ref="F106:F111">CEILING(PRODUCT(D106,$K$2),1)</f>
        <v>1601</v>
      </c>
      <c r="G106" s="304">
        <f aca="true" t="shared" si="21" ref="G106:G111">CEILING(PRODUCT(D106,$L$2),1)</f>
        <v>1568</v>
      </c>
      <c r="H106" s="35" t="s">
        <v>1040</v>
      </c>
      <c r="I106" s="11" t="s">
        <v>353</v>
      </c>
      <c r="J106" s="9"/>
      <c r="K106" s="9"/>
      <c r="L106" s="278"/>
    </row>
    <row r="107" spans="1:12" s="6" customFormat="1" ht="15">
      <c r="A107" s="194">
        <v>4640016934904</v>
      </c>
      <c r="B107" s="194">
        <v>4620769450562</v>
      </c>
      <c r="C107" s="209" t="s">
        <v>1077</v>
      </c>
      <c r="D107" s="314">
        <v>1650</v>
      </c>
      <c r="E107" s="300">
        <f t="shared" si="19"/>
        <v>1733</v>
      </c>
      <c r="F107" s="300">
        <f t="shared" si="20"/>
        <v>1601</v>
      </c>
      <c r="G107" s="304">
        <f t="shared" si="21"/>
        <v>1568</v>
      </c>
      <c r="H107" s="35" t="s">
        <v>1054</v>
      </c>
      <c r="I107" s="11" t="s">
        <v>353</v>
      </c>
      <c r="J107" s="9"/>
      <c r="K107" s="9"/>
      <c r="L107" s="278"/>
    </row>
    <row r="108" spans="1:12" s="6" customFormat="1" ht="15">
      <c r="A108" s="194">
        <v>4640016934911</v>
      </c>
      <c r="B108" s="194">
        <v>4620739721159</v>
      </c>
      <c r="C108" s="209" t="s">
        <v>58</v>
      </c>
      <c r="D108" s="314">
        <v>1650</v>
      </c>
      <c r="E108" s="300">
        <f t="shared" si="19"/>
        <v>1733</v>
      </c>
      <c r="F108" s="300">
        <f t="shared" si="20"/>
        <v>1601</v>
      </c>
      <c r="G108" s="304">
        <f t="shared" si="21"/>
        <v>1568</v>
      </c>
      <c r="H108" s="35" t="s">
        <v>51</v>
      </c>
      <c r="I108" s="11" t="s">
        <v>353</v>
      </c>
      <c r="J108" s="9"/>
      <c r="K108" s="9"/>
      <c r="L108" s="278"/>
    </row>
    <row r="109" spans="1:12" s="6" customFormat="1" ht="15" customHeight="1">
      <c r="A109" s="194">
        <v>4640016934928</v>
      </c>
      <c r="B109" s="194">
        <v>4620769453143</v>
      </c>
      <c r="C109" s="209" t="s">
        <v>59</v>
      </c>
      <c r="D109" s="314">
        <v>1650</v>
      </c>
      <c r="E109" s="300">
        <f t="shared" si="19"/>
        <v>1733</v>
      </c>
      <c r="F109" s="300">
        <f t="shared" si="20"/>
        <v>1601</v>
      </c>
      <c r="G109" s="304">
        <f t="shared" si="21"/>
        <v>1568</v>
      </c>
      <c r="H109" s="35" t="s">
        <v>61</v>
      </c>
      <c r="I109" s="11" t="s">
        <v>353</v>
      </c>
      <c r="J109" s="9"/>
      <c r="K109" s="9"/>
      <c r="L109" s="278"/>
    </row>
    <row r="110" spans="1:12" s="6" customFormat="1" ht="15" customHeight="1">
      <c r="A110" s="194">
        <v>4640016934935</v>
      </c>
      <c r="B110" s="194">
        <v>4620769453402</v>
      </c>
      <c r="C110" s="265" t="s">
        <v>1078</v>
      </c>
      <c r="D110" s="314">
        <v>1650</v>
      </c>
      <c r="E110" s="300">
        <f t="shared" si="19"/>
        <v>1733</v>
      </c>
      <c r="F110" s="300">
        <f t="shared" si="20"/>
        <v>1601</v>
      </c>
      <c r="G110" s="304">
        <f t="shared" si="21"/>
        <v>1568</v>
      </c>
      <c r="H110" s="35" t="s">
        <v>62</v>
      </c>
      <c r="I110" s="11" t="s">
        <v>353</v>
      </c>
      <c r="J110" s="9"/>
      <c r="K110" s="9"/>
      <c r="L110" s="278"/>
    </row>
    <row r="111" spans="1:12" s="6" customFormat="1" ht="20.25">
      <c r="A111" s="194">
        <v>4640016934942</v>
      </c>
      <c r="B111" s="194">
        <v>4620739721142</v>
      </c>
      <c r="C111" s="208" t="s">
        <v>60</v>
      </c>
      <c r="D111" s="318">
        <v>1500</v>
      </c>
      <c r="E111" s="299">
        <f t="shared" si="19"/>
        <v>1575</v>
      </c>
      <c r="F111" s="299">
        <f t="shared" si="20"/>
        <v>1455</v>
      </c>
      <c r="G111" s="303">
        <f t="shared" si="21"/>
        <v>1425</v>
      </c>
      <c r="H111" s="35" t="s">
        <v>326</v>
      </c>
      <c r="I111" s="34" t="s">
        <v>358</v>
      </c>
      <c r="J111" s="9"/>
      <c r="K111" s="9"/>
      <c r="L111" s="278"/>
    </row>
    <row r="112" spans="1:12" s="6" customFormat="1" ht="6.75" customHeight="1">
      <c r="A112" s="462"/>
      <c r="B112" s="462"/>
      <c r="C112" s="462"/>
      <c r="D112" s="462"/>
      <c r="E112" s="462"/>
      <c r="F112" s="462"/>
      <c r="G112" s="462"/>
      <c r="H112" s="462"/>
      <c r="I112" s="462"/>
      <c r="J112" s="9"/>
      <c r="K112" s="9"/>
      <c r="L112" s="278"/>
    </row>
    <row r="113" spans="1:12" s="6" customFormat="1" ht="15">
      <c r="A113" s="194">
        <v>4640016934959</v>
      </c>
      <c r="B113" s="194">
        <v>4620739721173</v>
      </c>
      <c r="C113" s="213" t="s">
        <v>63</v>
      </c>
      <c r="D113" s="313">
        <v>1550</v>
      </c>
      <c r="E113" s="309">
        <f aca="true" t="shared" si="22" ref="E113:E118">CEILING(PRODUCT(D113,$J$2),1)</f>
        <v>1628</v>
      </c>
      <c r="F113" s="309">
        <f aca="true" t="shared" si="23" ref="F113:F118">CEILING(PRODUCT(D113,$K$2),1)</f>
        <v>1504</v>
      </c>
      <c r="G113" s="310">
        <f aca="true" t="shared" si="24" ref="G113:G118">CEILING(PRODUCT(D113,$L$2),1)</f>
        <v>1473</v>
      </c>
      <c r="H113" s="180" t="s">
        <v>327</v>
      </c>
      <c r="I113" s="34" t="s">
        <v>358</v>
      </c>
      <c r="J113" s="9"/>
      <c r="K113" s="9"/>
      <c r="L113" s="278"/>
    </row>
    <row r="114" spans="1:12" s="6" customFormat="1" ht="15">
      <c r="A114" s="194">
        <v>4640016934959</v>
      </c>
      <c r="B114" s="194">
        <v>4620769451859</v>
      </c>
      <c r="C114" s="209" t="s">
        <v>64</v>
      </c>
      <c r="D114" s="314">
        <v>1705</v>
      </c>
      <c r="E114" s="311">
        <f t="shared" si="22"/>
        <v>1791</v>
      </c>
      <c r="F114" s="311">
        <f t="shared" si="23"/>
        <v>1654</v>
      </c>
      <c r="G114" s="312">
        <f t="shared" si="24"/>
        <v>1620</v>
      </c>
      <c r="H114" s="35" t="s">
        <v>51</v>
      </c>
      <c r="I114" s="11" t="s">
        <v>353</v>
      </c>
      <c r="J114" s="9"/>
      <c r="K114" s="9"/>
      <c r="L114" s="278"/>
    </row>
    <row r="115" spans="1:12" s="6" customFormat="1" ht="15">
      <c r="A115" s="194">
        <v>4640016934973</v>
      </c>
      <c r="B115" s="194">
        <v>4620769451460</v>
      </c>
      <c r="C115" s="209" t="s">
        <v>65</v>
      </c>
      <c r="D115" s="314">
        <v>1705</v>
      </c>
      <c r="E115" s="311">
        <f t="shared" si="22"/>
        <v>1791</v>
      </c>
      <c r="F115" s="311">
        <f t="shared" si="23"/>
        <v>1654</v>
      </c>
      <c r="G115" s="312">
        <f t="shared" si="24"/>
        <v>1620</v>
      </c>
      <c r="H115" s="35" t="s">
        <v>1048</v>
      </c>
      <c r="I115" s="11" t="s">
        <v>353</v>
      </c>
      <c r="J115" s="9"/>
      <c r="K115" s="9"/>
      <c r="L115" s="278"/>
    </row>
    <row r="116" spans="1:12" s="6" customFormat="1" ht="20.25">
      <c r="A116" s="194">
        <v>4640016934980</v>
      </c>
      <c r="B116" s="194">
        <v>4620739721180</v>
      </c>
      <c r="C116" s="208" t="s">
        <v>66</v>
      </c>
      <c r="D116" s="318">
        <v>1550</v>
      </c>
      <c r="E116" s="309">
        <f t="shared" si="22"/>
        <v>1628</v>
      </c>
      <c r="F116" s="309">
        <f t="shared" si="23"/>
        <v>1504</v>
      </c>
      <c r="G116" s="310">
        <f t="shared" si="24"/>
        <v>1473</v>
      </c>
      <c r="H116" s="35" t="s">
        <v>355</v>
      </c>
      <c r="I116" s="34" t="s">
        <v>358</v>
      </c>
      <c r="J116" s="9"/>
      <c r="K116" s="9"/>
      <c r="L116" s="278"/>
    </row>
    <row r="117" spans="1:12" s="6" customFormat="1" ht="15">
      <c r="A117" s="194">
        <v>4640016934997</v>
      </c>
      <c r="B117" s="194">
        <v>4620769452160</v>
      </c>
      <c r="C117" s="209" t="s">
        <v>67</v>
      </c>
      <c r="D117" s="314">
        <v>1705</v>
      </c>
      <c r="E117" s="311">
        <f t="shared" si="22"/>
        <v>1791</v>
      </c>
      <c r="F117" s="311">
        <f t="shared" si="23"/>
        <v>1654</v>
      </c>
      <c r="G117" s="312">
        <f t="shared" si="24"/>
        <v>1620</v>
      </c>
      <c r="H117" s="35" t="s">
        <v>1048</v>
      </c>
      <c r="I117" s="11" t="s">
        <v>353</v>
      </c>
      <c r="J117" s="9"/>
      <c r="K117" s="9"/>
      <c r="L117" s="278"/>
    </row>
    <row r="118" spans="1:12" s="6" customFormat="1" ht="20.25">
      <c r="A118" s="194">
        <v>4640016934997</v>
      </c>
      <c r="B118" s="194">
        <v>4620739721197</v>
      </c>
      <c r="C118" s="208" t="s">
        <v>68</v>
      </c>
      <c r="D118" s="318">
        <v>1550</v>
      </c>
      <c r="E118" s="309">
        <f t="shared" si="22"/>
        <v>1628</v>
      </c>
      <c r="F118" s="309">
        <f t="shared" si="23"/>
        <v>1504</v>
      </c>
      <c r="G118" s="310">
        <f t="shared" si="24"/>
        <v>1473</v>
      </c>
      <c r="H118" s="35" t="s">
        <v>356</v>
      </c>
      <c r="I118" s="34" t="s">
        <v>358</v>
      </c>
      <c r="J118" s="9"/>
      <c r="K118" s="9"/>
      <c r="L118" s="278"/>
    </row>
    <row r="119" spans="3:12" ht="12.75">
      <c r="C119" s="37"/>
      <c r="D119" s="37"/>
      <c r="E119" s="37"/>
      <c r="F119" s="37"/>
      <c r="G119" s="37"/>
      <c r="H119" s="38"/>
      <c r="I119" s="24"/>
      <c r="J119" s="5"/>
      <c r="K119" s="5"/>
      <c r="L119" s="5"/>
    </row>
    <row r="120" spans="1:12" ht="19.5" customHeight="1">
      <c r="A120" s="459" t="s">
        <v>172</v>
      </c>
      <c r="B120" s="459"/>
      <c r="C120" s="459"/>
      <c r="D120" s="459"/>
      <c r="E120" s="459"/>
      <c r="F120" s="459"/>
      <c r="G120" s="459"/>
      <c r="H120" s="459"/>
      <c r="I120" s="459"/>
      <c r="J120" s="5"/>
      <c r="K120" s="17"/>
      <c r="L120" s="5"/>
    </row>
    <row r="121" spans="1:12" ht="30">
      <c r="A121" s="194">
        <v>4640016934102</v>
      </c>
      <c r="B121" s="194">
        <v>4620769453846</v>
      </c>
      <c r="C121" s="7" t="s">
        <v>222</v>
      </c>
      <c r="D121" s="313">
        <v>3250</v>
      </c>
      <c r="E121" s="309">
        <f>CEILING(PRODUCT(D121,$J$2),1)</f>
        <v>3413</v>
      </c>
      <c r="F121" s="309">
        <f>CEILING(PRODUCT(D121,$K$2),1)</f>
        <v>3153</v>
      </c>
      <c r="G121" s="310">
        <f>CEILING(PRODUCT(D121,0.915),1)</f>
        <v>2974</v>
      </c>
      <c r="H121" s="180" t="s">
        <v>264</v>
      </c>
      <c r="I121" s="34" t="s">
        <v>358</v>
      </c>
      <c r="J121" s="5"/>
      <c r="K121" s="278"/>
      <c r="L121" s="5"/>
    </row>
    <row r="122" spans="1:12" ht="15">
      <c r="A122" s="194">
        <v>4640016934096</v>
      </c>
      <c r="B122" s="194">
        <v>4620769453907</v>
      </c>
      <c r="C122" s="201" t="s">
        <v>223</v>
      </c>
      <c r="D122" s="315">
        <v>3575</v>
      </c>
      <c r="E122" s="311">
        <f aca="true" t="shared" si="25" ref="E122:E136">CEILING(PRODUCT(D122,$J$2),1)</f>
        <v>3754</v>
      </c>
      <c r="F122" s="311">
        <f aca="true" t="shared" si="26" ref="F122:F140">CEILING(PRODUCT(D122,$K$2),1)</f>
        <v>3468</v>
      </c>
      <c r="G122" s="312">
        <f>CEILING(PRODUCT(D122,0.915),1)</f>
        <v>3272</v>
      </c>
      <c r="H122" s="35" t="s">
        <v>1001</v>
      </c>
      <c r="I122" s="11" t="s">
        <v>353</v>
      </c>
      <c r="J122" s="5"/>
      <c r="K122" s="278"/>
      <c r="L122" s="5"/>
    </row>
    <row r="123" spans="1:12" s="6" customFormat="1" ht="30">
      <c r="A123" s="194">
        <v>4640016933938</v>
      </c>
      <c r="B123" s="194">
        <v>4620769450210</v>
      </c>
      <c r="C123" s="10" t="s">
        <v>69</v>
      </c>
      <c r="D123" s="318">
        <v>1500</v>
      </c>
      <c r="E123" s="309">
        <f t="shared" si="25"/>
        <v>1575</v>
      </c>
      <c r="F123" s="309">
        <f t="shared" si="26"/>
        <v>1455</v>
      </c>
      <c r="G123" s="310">
        <f aca="true" t="shared" si="27" ref="G123:G144">CEILING(PRODUCT(D123,$L$2),1)</f>
        <v>1425</v>
      </c>
      <c r="H123" s="35" t="s">
        <v>168</v>
      </c>
      <c r="I123" s="34" t="s">
        <v>358</v>
      </c>
      <c r="J123" s="9"/>
      <c r="K123" s="278"/>
      <c r="L123" s="9"/>
    </row>
    <row r="124" spans="1:12" s="6" customFormat="1" ht="15">
      <c r="A124" s="194">
        <v>4640016933921</v>
      </c>
      <c r="B124" s="194">
        <v>4620769451965</v>
      </c>
      <c r="C124" s="13" t="s">
        <v>70</v>
      </c>
      <c r="D124" s="314">
        <v>1650</v>
      </c>
      <c r="E124" s="311">
        <f t="shared" si="25"/>
        <v>1733</v>
      </c>
      <c r="F124" s="311">
        <f t="shared" si="26"/>
        <v>1601</v>
      </c>
      <c r="G124" s="312">
        <f t="shared" si="27"/>
        <v>1568</v>
      </c>
      <c r="H124" s="35" t="s">
        <v>1001</v>
      </c>
      <c r="I124" s="11" t="s">
        <v>353</v>
      </c>
      <c r="J124" s="9"/>
      <c r="K124" s="278"/>
      <c r="L124" s="9"/>
    </row>
    <row r="125" spans="1:12" s="6" customFormat="1" ht="15">
      <c r="A125" s="194">
        <v>4640016932061</v>
      </c>
      <c r="B125" s="194">
        <v>4620769452245</v>
      </c>
      <c r="C125" s="13" t="s">
        <v>1120</v>
      </c>
      <c r="D125" s="314">
        <v>1500</v>
      </c>
      <c r="E125" s="311">
        <f t="shared" si="25"/>
        <v>1575</v>
      </c>
      <c r="F125" s="311">
        <f t="shared" si="26"/>
        <v>1455</v>
      </c>
      <c r="G125" s="312">
        <f t="shared" si="27"/>
        <v>1425</v>
      </c>
      <c r="H125" s="35" t="s">
        <v>1034</v>
      </c>
      <c r="I125" s="11" t="s">
        <v>353</v>
      </c>
      <c r="J125" s="9"/>
      <c r="K125" s="278"/>
      <c r="L125" s="9"/>
    </row>
    <row r="126" spans="1:12" s="6" customFormat="1" ht="15">
      <c r="A126" s="194">
        <v>4640016932054</v>
      </c>
      <c r="B126" s="194">
        <v>4620769452252</v>
      </c>
      <c r="C126" s="13" t="s">
        <v>1121</v>
      </c>
      <c r="D126" s="314">
        <v>1650</v>
      </c>
      <c r="E126" s="311">
        <f t="shared" si="25"/>
        <v>1733</v>
      </c>
      <c r="F126" s="311">
        <f t="shared" si="26"/>
        <v>1601</v>
      </c>
      <c r="G126" s="312">
        <f t="shared" si="27"/>
        <v>1568</v>
      </c>
      <c r="H126" s="35" t="s">
        <v>1001</v>
      </c>
      <c r="I126" s="11" t="s">
        <v>353</v>
      </c>
      <c r="J126" s="9"/>
      <c r="K126" s="278"/>
      <c r="L126" s="9"/>
    </row>
    <row r="127" spans="1:12" s="6" customFormat="1" ht="15">
      <c r="A127" s="194" t="s">
        <v>220</v>
      </c>
      <c r="B127" s="194">
        <v>4620739720763</v>
      </c>
      <c r="C127" s="13" t="s">
        <v>71</v>
      </c>
      <c r="D127" s="314">
        <v>1000</v>
      </c>
      <c r="E127" s="311">
        <f t="shared" si="25"/>
        <v>1050</v>
      </c>
      <c r="F127" s="311">
        <f t="shared" si="26"/>
        <v>970</v>
      </c>
      <c r="G127" s="312">
        <f t="shared" si="27"/>
        <v>950</v>
      </c>
      <c r="H127" s="35" t="s">
        <v>200</v>
      </c>
      <c r="I127" s="11" t="s">
        <v>353</v>
      </c>
      <c r="J127" s="9"/>
      <c r="K127" s="278"/>
      <c r="L127" s="9"/>
    </row>
    <row r="128" spans="1:12" s="6" customFormat="1" ht="30">
      <c r="A128" s="194">
        <v>4640016933945</v>
      </c>
      <c r="B128" s="194">
        <v>4620769452269</v>
      </c>
      <c r="C128" s="10" t="s">
        <v>72</v>
      </c>
      <c r="D128" s="318">
        <v>1750</v>
      </c>
      <c r="E128" s="309">
        <f t="shared" si="25"/>
        <v>1838</v>
      </c>
      <c r="F128" s="309">
        <f t="shared" si="26"/>
        <v>1698</v>
      </c>
      <c r="G128" s="310">
        <f t="shared" si="27"/>
        <v>1663</v>
      </c>
      <c r="H128" s="35" t="s">
        <v>265</v>
      </c>
      <c r="I128" s="34" t="s">
        <v>358</v>
      </c>
      <c r="J128" s="9"/>
      <c r="K128" s="278"/>
      <c r="L128" s="9"/>
    </row>
    <row r="129" spans="1:12" s="6" customFormat="1" ht="15">
      <c r="A129" s="194">
        <v>4640016933952</v>
      </c>
      <c r="B129" s="194">
        <v>4620769452276</v>
      </c>
      <c r="C129" s="13" t="s">
        <v>73</v>
      </c>
      <c r="D129" s="314">
        <v>1925</v>
      </c>
      <c r="E129" s="311">
        <f t="shared" si="25"/>
        <v>2022</v>
      </c>
      <c r="F129" s="311">
        <f t="shared" si="26"/>
        <v>1868</v>
      </c>
      <c r="G129" s="312">
        <f t="shared" si="27"/>
        <v>1829</v>
      </c>
      <c r="H129" s="203" t="s">
        <v>1001</v>
      </c>
      <c r="I129" s="11" t="s">
        <v>353</v>
      </c>
      <c r="J129" s="9"/>
      <c r="K129" s="278"/>
      <c r="L129" s="9"/>
    </row>
    <row r="130" spans="1:12" s="6" customFormat="1" ht="15">
      <c r="A130" s="194"/>
      <c r="B130" s="194"/>
      <c r="C130" s="13" t="s">
        <v>354</v>
      </c>
      <c r="D130" s="314">
        <v>15</v>
      </c>
      <c r="E130" s="311">
        <f t="shared" si="25"/>
        <v>16</v>
      </c>
      <c r="F130" s="311">
        <f t="shared" si="26"/>
        <v>15</v>
      </c>
      <c r="G130" s="312">
        <f t="shared" si="27"/>
        <v>15</v>
      </c>
      <c r="H130" s="261" t="s">
        <v>85</v>
      </c>
      <c r="I130" s="8" t="s">
        <v>358</v>
      </c>
      <c r="J130" s="9"/>
      <c r="K130" s="9"/>
      <c r="L130" s="9"/>
    </row>
    <row r="131" spans="1:12" s="6" customFormat="1" ht="15">
      <c r="A131" s="194">
        <v>4640016932092</v>
      </c>
      <c r="B131" s="194">
        <v>4620769452399</v>
      </c>
      <c r="C131" s="10" t="s">
        <v>1123</v>
      </c>
      <c r="D131" s="318">
        <v>850</v>
      </c>
      <c r="E131" s="309">
        <f t="shared" si="25"/>
        <v>893</v>
      </c>
      <c r="F131" s="309">
        <f t="shared" si="26"/>
        <v>825</v>
      </c>
      <c r="G131" s="310">
        <f t="shared" si="27"/>
        <v>808</v>
      </c>
      <c r="H131" s="35" t="s">
        <v>902</v>
      </c>
      <c r="I131" s="34" t="s">
        <v>358</v>
      </c>
      <c r="J131" s="9"/>
      <c r="K131" s="15"/>
      <c r="L131" s="278"/>
    </row>
    <row r="132" spans="1:12" s="6" customFormat="1" ht="15">
      <c r="A132" s="194">
        <v>4640016932092</v>
      </c>
      <c r="B132" s="194">
        <v>4620769452702</v>
      </c>
      <c r="C132" s="13" t="s">
        <v>1122</v>
      </c>
      <c r="D132" s="314">
        <v>935</v>
      </c>
      <c r="E132" s="311">
        <f t="shared" si="25"/>
        <v>982</v>
      </c>
      <c r="F132" s="311">
        <f t="shared" si="26"/>
        <v>907</v>
      </c>
      <c r="G132" s="312">
        <f t="shared" si="27"/>
        <v>889</v>
      </c>
      <c r="H132" s="203" t="s">
        <v>1001</v>
      </c>
      <c r="I132" s="11" t="s">
        <v>353</v>
      </c>
      <c r="J132" s="9"/>
      <c r="K132" s="15"/>
      <c r="L132" s="278"/>
    </row>
    <row r="133" spans="1:12" s="6" customFormat="1" ht="15">
      <c r="A133" s="194">
        <v>4640016933976</v>
      </c>
      <c r="B133" s="194">
        <v>4620769450227</v>
      </c>
      <c r="C133" s="10" t="s">
        <v>74</v>
      </c>
      <c r="D133" s="318">
        <v>1800</v>
      </c>
      <c r="E133" s="309">
        <f t="shared" si="25"/>
        <v>1890</v>
      </c>
      <c r="F133" s="309">
        <f t="shared" si="26"/>
        <v>1746</v>
      </c>
      <c r="G133" s="310">
        <f t="shared" si="27"/>
        <v>1710</v>
      </c>
      <c r="H133" s="35" t="s">
        <v>329</v>
      </c>
      <c r="I133" s="34" t="s">
        <v>358</v>
      </c>
      <c r="J133" s="9"/>
      <c r="K133" s="9"/>
      <c r="L133" s="278"/>
    </row>
    <row r="134" spans="1:12" s="6" customFormat="1" ht="15">
      <c r="A134" s="194">
        <v>4640016933976</v>
      </c>
      <c r="B134" s="194">
        <v>4620769452726</v>
      </c>
      <c r="C134" s="13" t="s">
        <v>75</v>
      </c>
      <c r="D134" s="314">
        <v>1980</v>
      </c>
      <c r="E134" s="311">
        <f t="shared" si="25"/>
        <v>2079</v>
      </c>
      <c r="F134" s="311">
        <f t="shared" si="26"/>
        <v>1921</v>
      </c>
      <c r="G134" s="312">
        <f t="shared" si="27"/>
        <v>1881</v>
      </c>
      <c r="H134" s="203" t="s">
        <v>1001</v>
      </c>
      <c r="I134" s="11" t="s">
        <v>353</v>
      </c>
      <c r="J134" s="9"/>
      <c r="K134" s="9"/>
      <c r="L134" s="278"/>
    </row>
    <row r="135" spans="1:12" s="6" customFormat="1" ht="15">
      <c r="A135" s="194">
        <v>4640016932122</v>
      </c>
      <c r="B135" s="194">
        <v>4620769452719</v>
      </c>
      <c r="C135" s="13" t="s">
        <v>1124</v>
      </c>
      <c r="D135" s="314">
        <v>1800</v>
      </c>
      <c r="E135" s="311">
        <f t="shared" si="25"/>
        <v>1890</v>
      </c>
      <c r="F135" s="311">
        <f t="shared" si="26"/>
        <v>1746</v>
      </c>
      <c r="G135" s="312">
        <f t="shared" si="27"/>
        <v>1710</v>
      </c>
      <c r="H135" s="35" t="s">
        <v>329</v>
      </c>
      <c r="I135" s="11" t="s">
        <v>353</v>
      </c>
      <c r="J135" s="9"/>
      <c r="K135" s="9"/>
      <c r="L135" s="278"/>
    </row>
    <row r="136" spans="1:12" s="6" customFormat="1" ht="20.25">
      <c r="A136" s="194">
        <v>4640016933990</v>
      </c>
      <c r="B136" s="194">
        <v>4620769452405</v>
      </c>
      <c r="C136" s="10" t="s">
        <v>76</v>
      </c>
      <c r="D136" s="318">
        <v>1400</v>
      </c>
      <c r="E136" s="309">
        <f t="shared" si="25"/>
        <v>1470</v>
      </c>
      <c r="F136" s="309">
        <f t="shared" si="26"/>
        <v>1358</v>
      </c>
      <c r="G136" s="310">
        <f t="shared" si="27"/>
        <v>1330</v>
      </c>
      <c r="H136" s="35" t="s">
        <v>904</v>
      </c>
      <c r="I136" s="34" t="s">
        <v>358</v>
      </c>
      <c r="J136" s="9"/>
      <c r="K136" s="9"/>
      <c r="L136" s="278"/>
    </row>
    <row r="137" spans="1:12" s="6" customFormat="1" ht="15">
      <c r="A137" s="194">
        <v>4640016933983</v>
      </c>
      <c r="B137" s="194">
        <v>4620769452412</v>
      </c>
      <c r="C137" s="13" t="s">
        <v>77</v>
      </c>
      <c r="D137" s="314">
        <v>1540</v>
      </c>
      <c r="E137" s="300">
        <f>CEILING(PRODUCT(D137,$J$2),1)</f>
        <v>1617</v>
      </c>
      <c r="F137" s="311">
        <f t="shared" si="26"/>
        <v>1494</v>
      </c>
      <c r="G137" s="312">
        <f t="shared" si="27"/>
        <v>1463</v>
      </c>
      <c r="H137" s="203" t="s">
        <v>1001</v>
      </c>
      <c r="I137" s="11" t="s">
        <v>353</v>
      </c>
      <c r="J137" s="9"/>
      <c r="K137" s="9"/>
      <c r="L137" s="278"/>
    </row>
    <row r="138" spans="1:12" s="6" customFormat="1" ht="15">
      <c r="A138" s="194">
        <v>4640016934034</v>
      </c>
      <c r="B138" s="194">
        <v>4620769452429</v>
      </c>
      <c r="C138" s="10" t="s">
        <v>78</v>
      </c>
      <c r="D138" s="318">
        <v>1400</v>
      </c>
      <c r="E138" s="299">
        <f aca="true" t="shared" si="28" ref="E138:E144">CEILING(PRODUCT(D138,$J$2),1)</f>
        <v>1470</v>
      </c>
      <c r="F138" s="309">
        <f t="shared" si="26"/>
        <v>1358</v>
      </c>
      <c r="G138" s="310">
        <f t="shared" si="27"/>
        <v>1330</v>
      </c>
      <c r="H138" s="35" t="s">
        <v>903</v>
      </c>
      <c r="I138" s="34" t="s">
        <v>358</v>
      </c>
      <c r="J138" s="9"/>
      <c r="K138" s="9"/>
      <c r="L138" s="278"/>
    </row>
    <row r="139" spans="1:12" s="6" customFormat="1" ht="15">
      <c r="A139" s="194">
        <v>4640016934027</v>
      </c>
      <c r="B139" s="194">
        <v>4620769452436</v>
      </c>
      <c r="C139" s="13" t="s">
        <v>79</v>
      </c>
      <c r="D139" s="314">
        <v>1540</v>
      </c>
      <c r="E139" s="300">
        <f t="shared" si="28"/>
        <v>1617</v>
      </c>
      <c r="F139" s="311">
        <f t="shared" si="26"/>
        <v>1494</v>
      </c>
      <c r="G139" s="312">
        <f t="shared" si="27"/>
        <v>1463</v>
      </c>
      <c r="H139" s="203" t="s">
        <v>1001</v>
      </c>
      <c r="I139" s="11" t="s">
        <v>353</v>
      </c>
      <c r="J139" s="9"/>
      <c r="K139" s="9"/>
      <c r="L139" s="278"/>
    </row>
    <row r="140" spans="1:12" s="6" customFormat="1" ht="15">
      <c r="A140" s="194">
        <v>4640016934065</v>
      </c>
      <c r="B140" s="194">
        <v>4620769450241</v>
      </c>
      <c r="C140" s="10" t="s">
        <v>80</v>
      </c>
      <c r="D140" s="353">
        <v>1000</v>
      </c>
      <c r="E140" s="354">
        <f t="shared" si="28"/>
        <v>1050</v>
      </c>
      <c r="F140" s="355">
        <f t="shared" si="26"/>
        <v>970</v>
      </c>
      <c r="G140" s="358">
        <f t="shared" si="27"/>
        <v>950</v>
      </c>
      <c r="H140" s="35" t="s">
        <v>330</v>
      </c>
      <c r="I140" s="36" t="s">
        <v>358</v>
      </c>
      <c r="J140" s="9"/>
      <c r="K140" s="9"/>
      <c r="L140" s="278"/>
    </row>
    <row r="141" spans="1:12" s="6" customFormat="1" ht="15">
      <c r="A141" s="194">
        <v>4640016934058</v>
      </c>
      <c r="B141" s="194">
        <v>4620769451408</v>
      </c>
      <c r="C141" s="13" t="s">
        <v>81</v>
      </c>
      <c r="D141" s="356">
        <v>1100</v>
      </c>
      <c r="E141" s="357">
        <f t="shared" si="28"/>
        <v>1155</v>
      </c>
      <c r="F141" s="357">
        <f>CEILING(PRODUCT(D141,$K$2),1)</f>
        <v>1067</v>
      </c>
      <c r="G141" s="359">
        <f t="shared" si="27"/>
        <v>1045</v>
      </c>
      <c r="H141" s="203" t="s">
        <v>1001</v>
      </c>
      <c r="I141" s="11" t="s">
        <v>353</v>
      </c>
      <c r="J141" s="9"/>
      <c r="K141" s="9"/>
      <c r="L141" s="278"/>
    </row>
    <row r="142" spans="1:12" s="6" customFormat="1" ht="15">
      <c r="A142" s="194">
        <v>4640016934041</v>
      </c>
      <c r="B142" s="194">
        <v>4620769451705</v>
      </c>
      <c r="C142" s="13" t="s">
        <v>82</v>
      </c>
      <c r="D142" s="356">
        <v>1100</v>
      </c>
      <c r="E142" s="357">
        <f t="shared" si="28"/>
        <v>1155</v>
      </c>
      <c r="F142" s="357">
        <f>CEILING(PRODUCT(D142,$K$2),1)</f>
        <v>1067</v>
      </c>
      <c r="G142" s="359">
        <f t="shared" si="27"/>
        <v>1045</v>
      </c>
      <c r="H142" s="35" t="s">
        <v>1002</v>
      </c>
      <c r="I142" s="11" t="s">
        <v>353</v>
      </c>
      <c r="J142" s="9"/>
      <c r="K142" s="9"/>
      <c r="L142" s="278"/>
    </row>
    <row r="143" spans="1:12" s="6" customFormat="1" ht="20.25">
      <c r="A143" s="194">
        <v>4640016934089</v>
      </c>
      <c r="B143" s="194">
        <v>4620769452443</v>
      </c>
      <c r="C143" s="10" t="s">
        <v>83</v>
      </c>
      <c r="D143" s="353">
        <v>1700</v>
      </c>
      <c r="E143" s="354">
        <f t="shared" si="28"/>
        <v>1785</v>
      </c>
      <c r="F143" s="354">
        <f>CEILING(PRODUCT(D143,$K$2),1)</f>
        <v>1649</v>
      </c>
      <c r="G143" s="358">
        <f t="shared" si="27"/>
        <v>1615</v>
      </c>
      <c r="H143" s="35" t="s">
        <v>197</v>
      </c>
      <c r="I143" s="36" t="s">
        <v>358</v>
      </c>
      <c r="J143" s="9"/>
      <c r="K143" s="9"/>
      <c r="L143" s="278"/>
    </row>
    <row r="144" spans="1:12" s="6" customFormat="1" ht="15">
      <c r="A144" s="194">
        <v>4640016934072</v>
      </c>
      <c r="B144" s="194">
        <v>4620769452450</v>
      </c>
      <c r="C144" s="13" t="s">
        <v>84</v>
      </c>
      <c r="D144" s="356">
        <v>1870</v>
      </c>
      <c r="E144" s="357">
        <f t="shared" si="28"/>
        <v>1964</v>
      </c>
      <c r="F144" s="357">
        <f>CEILING(PRODUCT(D144,$K$2),1)</f>
        <v>1814</v>
      </c>
      <c r="G144" s="359">
        <f t="shared" si="27"/>
        <v>1777</v>
      </c>
      <c r="H144" s="203" t="s">
        <v>1001</v>
      </c>
      <c r="I144" s="11" t="s">
        <v>353</v>
      </c>
      <c r="J144" s="9"/>
      <c r="K144" s="9"/>
      <c r="L144" s="278"/>
    </row>
    <row r="145" spans="3:12" ht="11.25">
      <c r="C145" s="17"/>
      <c r="D145" s="17"/>
      <c r="E145" s="17"/>
      <c r="F145" s="17"/>
      <c r="G145" s="17"/>
      <c r="H145" s="17"/>
      <c r="I145" s="17"/>
      <c r="J145" s="5"/>
      <c r="K145" s="5"/>
      <c r="L145" s="5"/>
    </row>
    <row r="146" spans="1:9" ht="17.25" customHeight="1">
      <c r="A146" s="459" t="s">
        <v>335</v>
      </c>
      <c r="B146" s="459"/>
      <c r="C146" s="459"/>
      <c r="D146" s="459"/>
      <c r="E146" s="459"/>
      <c r="F146" s="459"/>
      <c r="G146" s="459"/>
      <c r="H146" s="459"/>
      <c r="I146" s="459"/>
    </row>
    <row r="147" spans="1:11" s="6" customFormat="1" ht="20.25">
      <c r="A147" s="194">
        <v>4640016931538</v>
      </c>
      <c r="B147" s="194">
        <v>4620769450289</v>
      </c>
      <c r="C147" s="7" t="s">
        <v>1127</v>
      </c>
      <c r="D147" s="313">
        <v>1400</v>
      </c>
      <c r="E147" s="309">
        <f>CEILING(PRODUCT(D147,$J$2),1)</f>
        <v>1470</v>
      </c>
      <c r="F147" s="309">
        <f>CEILING(PRODUCT(D147,$K$2),1)</f>
        <v>1358</v>
      </c>
      <c r="G147" s="310">
        <f>CEILING(PRODUCT(D147,$L$2),1)</f>
        <v>1330</v>
      </c>
      <c r="H147" s="180" t="s">
        <v>336</v>
      </c>
      <c r="I147" s="34" t="s">
        <v>358</v>
      </c>
      <c r="K147" s="278"/>
    </row>
    <row r="148" spans="1:11" s="6" customFormat="1" ht="15">
      <c r="A148" s="194">
        <v>4640016931521</v>
      </c>
      <c r="B148" s="194">
        <v>4620769452856</v>
      </c>
      <c r="C148" s="201" t="s">
        <v>1128</v>
      </c>
      <c r="D148" s="315">
        <v>1540</v>
      </c>
      <c r="E148" s="311">
        <f aca="true" t="shared" si="29" ref="E148:E157">CEILING(PRODUCT(D148,$J$2),1)</f>
        <v>1617</v>
      </c>
      <c r="F148" s="311">
        <f aca="true" t="shared" si="30" ref="F148:F157">CEILING(PRODUCT(D148,$K$2),1)</f>
        <v>1494</v>
      </c>
      <c r="G148" s="312">
        <f aca="true" t="shared" si="31" ref="G148:G157">CEILING(PRODUCT(D148,$L$2),1)</f>
        <v>1463</v>
      </c>
      <c r="H148" s="203" t="s">
        <v>1001</v>
      </c>
      <c r="I148" s="11" t="s">
        <v>353</v>
      </c>
      <c r="K148" s="278"/>
    </row>
    <row r="149" spans="1:11" s="6" customFormat="1" ht="15">
      <c r="A149" s="194">
        <v>4620769452863</v>
      </c>
      <c r="B149" s="194">
        <v>4620769452863</v>
      </c>
      <c r="C149" s="201" t="s">
        <v>1129</v>
      </c>
      <c r="D149" s="315">
        <v>1540</v>
      </c>
      <c r="E149" s="311">
        <f t="shared" si="29"/>
        <v>1617</v>
      </c>
      <c r="F149" s="311">
        <f t="shared" si="30"/>
        <v>1494</v>
      </c>
      <c r="G149" s="312">
        <f t="shared" si="31"/>
        <v>1463</v>
      </c>
      <c r="H149" s="180" t="s">
        <v>1002</v>
      </c>
      <c r="I149" s="11" t="s">
        <v>353</v>
      </c>
      <c r="K149" s="278"/>
    </row>
    <row r="150" spans="1:11" s="6" customFormat="1" ht="15">
      <c r="A150" s="194">
        <v>4640016931507</v>
      </c>
      <c r="B150" s="194">
        <v>4620769451576</v>
      </c>
      <c r="C150" s="13" t="s">
        <v>1126</v>
      </c>
      <c r="D150" s="314">
        <v>1540</v>
      </c>
      <c r="E150" s="311">
        <f t="shared" si="29"/>
        <v>1617</v>
      </c>
      <c r="F150" s="311">
        <f t="shared" si="30"/>
        <v>1494</v>
      </c>
      <c r="G150" s="312">
        <f t="shared" si="31"/>
        <v>1463</v>
      </c>
      <c r="H150" s="35" t="s">
        <v>913</v>
      </c>
      <c r="I150" s="11" t="s">
        <v>353</v>
      </c>
      <c r="K150" s="278"/>
    </row>
    <row r="151" spans="1:11" s="6" customFormat="1" ht="15">
      <c r="A151" s="194">
        <v>4640016931514</v>
      </c>
      <c r="B151" s="194">
        <v>4620769452870</v>
      </c>
      <c r="C151" s="13" t="s">
        <v>914</v>
      </c>
      <c r="D151" s="314">
        <v>1540</v>
      </c>
      <c r="E151" s="311">
        <f t="shared" si="29"/>
        <v>1617</v>
      </c>
      <c r="F151" s="311">
        <f t="shared" si="30"/>
        <v>1494</v>
      </c>
      <c r="G151" s="312">
        <f t="shared" si="31"/>
        <v>1463</v>
      </c>
      <c r="H151" s="35" t="s">
        <v>915</v>
      </c>
      <c r="I151" s="11" t="s">
        <v>353</v>
      </c>
      <c r="K151" s="278"/>
    </row>
    <row r="152" spans="1:11" s="6" customFormat="1" ht="15">
      <c r="A152" s="194">
        <v>4640016931569</v>
      </c>
      <c r="B152" s="194">
        <v>4620769450296</v>
      </c>
      <c r="C152" s="10" t="s">
        <v>1130</v>
      </c>
      <c r="D152" s="318">
        <v>1400</v>
      </c>
      <c r="E152" s="309">
        <f t="shared" si="29"/>
        <v>1470</v>
      </c>
      <c r="F152" s="309">
        <f t="shared" si="30"/>
        <v>1358</v>
      </c>
      <c r="G152" s="310">
        <f t="shared" si="31"/>
        <v>1330</v>
      </c>
      <c r="H152" s="35" t="s">
        <v>337</v>
      </c>
      <c r="I152" s="34" t="s">
        <v>358</v>
      </c>
      <c r="K152" s="278"/>
    </row>
    <row r="153" spans="1:11" s="6" customFormat="1" ht="15">
      <c r="A153" s="194">
        <v>4640016931545</v>
      </c>
      <c r="B153" s="194">
        <v>4620769453822</v>
      </c>
      <c r="C153" s="13" t="s">
        <v>1131</v>
      </c>
      <c r="D153" s="314">
        <v>1540</v>
      </c>
      <c r="E153" s="311">
        <f t="shared" si="29"/>
        <v>1617</v>
      </c>
      <c r="F153" s="311">
        <f t="shared" si="30"/>
        <v>1494</v>
      </c>
      <c r="G153" s="312">
        <f t="shared" si="31"/>
        <v>1463</v>
      </c>
      <c r="H153" s="35" t="s">
        <v>199</v>
      </c>
      <c r="I153" s="11" t="s">
        <v>353</v>
      </c>
      <c r="K153" s="278"/>
    </row>
    <row r="154" spans="1:11" s="6" customFormat="1" ht="15">
      <c r="A154" s="194">
        <v>4640016931552</v>
      </c>
      <c r="B154" s="194">
        <v>4620769453839</v>
      </c>
      <c r="C154" s="13" t="s">
        <v>1132</v>
      </c>
      <c r="D154" s="314">
        <v>1540</v>
      </c>
      <c r="E154" s="311">
        <f t="shared" si="29"/>
        <v>1617</v>
      </c>
      <c r="F154" s="311">
        <f t="shared" si="30"/>
        <v>1494</v>
      </c>
      <c r="G154" s="312">
        <f t="shared" si="31"/>
        <v>1463</v>
      </c>
      <c r="H154" s="35" t="s">
        <v>915</v>
      </c>
      <c r="I154" s="11" t="s">
        <v>353</v>
      </c>
      <c r="K154" s="278"/>
    </row>
    <row r="155" spans="1:11" s="6" customFormat="1" ht="20.25">
      <c r="A155" s="194">
        <v>4640016934171</v>
      </c>
      <c r="B155" s="194">
        <v>4620769450302</v>
      </c>
      <c r="C155" s="10" t="s">
        <v>1133</v>
      </c>
      <c r="D155" s="318">
        <v>2000</v>
      </c>
      <c r="E155" s="309">
        <f t="shared" si="29"/>
        <v>2100</v>
      </c>
      <c r="F155" s="309">
        <f t="shared" si="30"/>
        <v>1940</v>
      </c>
      <c r="G155" s="310">
        <f t="shared" si="31"/>
        <v>1900</v>
      </c>
      <c r="H155" s="35" t="s">
        <v>364</v>
      </c>
      <c r="I155" s="34" t="s">
        <v>358</v>
      </c>
      <c r="K155" s="278"/>
    </row>
    <row r="156" spans="1:11" s="6" customFormat="1" ht="30">
      <c r="A156" s="194">
        <v>4640016934225</v>
      </c>
      <c r="B156" s="194">
        <v>4620769451873</v>
      </c>
      <c r="C156" s="10" t="s">
        <v>198</v>
      </c>
      <c r="D156" s="318">
        <v>2150</v>
      </c>
      <c r="E156" s="309">
        <f t="shared" si="29"/>
        <v>2258</v>
      </c>
      <c r="F156" s="309">
        <f t="shared" si="30"/>
        <v>2086</v>
      </c>
      <c r="G156" s="310">
        <f t="shared" si="31"/>
        <v>2043</v>
      </c>
      <c r="H156" s="35" t="s">
        <v>365</v>
      </c>
      <c r="I156" s="34" t="s">
        <v>358</v>
      </c>
      <c r="K156" s="278"/>
    </row>
    <row r="157" spans="1:11" s="6" customFormat="1" ht="15">
      <c r="A157" s="194">
        <v>4640016934218</v>
      </c>
      <c r="B157" s="194">
        <v>4620769453747</v>
      </c>
      <c r="C157" s="13" t="s">
        <v>1134</v>
      </c>
      <c r="D157" s="314">
        <v>2365</v>
      </c>
      <c r="E157" s="311">
        <f t="shared" si="29"/>
        <v>2484</v>
      </c>
      <c r="F157" s="311">
        <f t="shared" si="30"/>
        <v>2295</v>
      </c>
      <c r="G157" s="312">
        <f t="shared" si="31"/>
        <v>2247</v>
      </c>
      <c r="H157" s="203" t="s">
        <v>1001</v>
      </c>
      <c r="I157" s="11" t="s">
        <v>353</v>
      </c>
      <c r="K157" s="278"/>
    </row>
    <row r="159" spans="1:12" ht="15" customHeight="1">
      <c r="A159" s="459" t="s">
        <v>360</v>
      </c>
      <c r="B159" s="459"/>
      <c r="C159" s="459"/>
      <c r="D159" s="459"/>
      <c r="E159" s="459"/>
      <c r="F159" s="459"/>
      <c r="G159" s="459"/>
      <c r="H159" s="459"/>
      <c r="I159" s="459"/>
      <c r="J159" s="5"/>
      <c r="K159" s="17"/>
      <c r="L159" s="5"/>
    </row>
    <row r="160" spans="1:11" s="6" customFormat="1" ht="15">
      <c r="A160" s="194">
        <v>4640016930500</v>
      </c>
      <c r="B160" s="194">
        <v>4620769450012</v>
      </c>
      <c r="C160" s="214" t="s">
        <v>1138</v>
      </c>
      <c r="D160" s="316">
        <v>1900</v>
      </c>
      <c r="E160" s="299">
        <f>CEILING(PRODUCT(D160,$J$2),1)</f>
        <v>1995</v>
      </c>
      <c r="F160" s="299">
        <f>CEILING(PRODUCT(D160,$K$2),1)</f>
        <v>1843</v>
      </c>
      <c r="G160" s="303">
        <f>CEILING(PRODUCT(D160,$L$2),1)</f>
        <v>1805</v>
      </c>
      <c r="H160" s="215" t="s">
        <v>334</v>
      </c>
      <c r="I160" s="211" t="s">
        <v>358</v>
      </c>
      <c r="K160" s="278"/>
    </row>
    <row r="161" spans="1:11" s="6" customFormat="1" ht="15">
      <c r="A161" s="194">
        <v>4640016930517</v>
      </c>
      <c r="B161" s="194">
        <v>4620769453853</v>
      </c>
      <c r="C161" s="216" t="s">
        <v>1139</v>
      </c>
      <c r="D161" s="314">
        <v>2090</v>
      </c>
      <c r="E161" s="300">
        <f>CEILING(PRODUCT(D161,$J$2),1)</f>
        <v>2195</v>
      </c>
      <c r="F161" s="300">
        <f>CEILING(PRODUCT(D161,$K$2),1)</f>
        <v>2028</v>
      </c>
      <c r="G161" s="304">
        <f>CEILING(PRODUCT(D161,$L$2),1)</f>
        <v>1986</v>
      </c>
      <c r="H161" s="203" t="s">
        <v>1001</v>
      </c>
      <c r="I161" s="11" t="s">
        <v>353</v>
      </c>
      <c r="K161" s="278"/>
    </row>
    <row r="162" spans="2:9" ht="12.75">
      <c r="B162" s="17"/>
      <c r="C162" s="22"/>
      <c r="D162" s="22"/>
      <c r="E162" s="22"/>
      <c r="F162" s="22"/>
      <c r="G162" s="22"/>
      <c r="H162" s="23"/>
      <c r="I162" s="24"/>
    </row>
    <row r="163" spans="1:9" ht="17.25" customHeight="1">
      <c r="A163" s="459" t="s">
        <v>363</v>
      </c>
      <c r="B163" s="459"/>
      <c r="C163" s="459"/>
      <c r="D163" s="459"/>
      <c r="E163" s="459"/>
      <c r="F163" s="459"/>
      <c r="G163" s="459"/>
      <c r="H163" s="459"/>
      <c r="I163" s="459"/>
    </row>
    <row r="164" spans="1:11" ht="30">
      <c r="A164" s="194">
        <v>4640016934195</v>
      </c>
      <c r="B164" s="194">
        <v>4620769450586</v>
      </c>
      <c r="C164" s="10" t="s">
        <v>1135</v>
      </c>
      <c r="D164" s="340">
        <v>2100</v>
      </c>
      <c r="E164" s="342">
        <f>CEILING(PRODUCT(D164,$J$2),1)</f>
        <v>2205</v>
      </c>
      <c r="F164" s="342">
        <f>CEILING(PRODUCT(D164,$K$2),1)</f>
        <v>2037</v>
      </c>
      <c r="G164" s="343">
        <f>CEILING(PRODUCT(D164,$L$2),1)</f>
        <v>1995</v>
      </c>
      <c r="H164" s="180" t="s">
        <v>930</v>
      </c>
      <c r="I164" s="34" t="s">
        <v>358</v>
      </c>
      <c r="J164" s="5"/>
      <c r="K164" s="278"/>
    </row>
    <row r="165" spans="1:11" ht="30">
      <c r="A165" s="194">
        <v>4640016934201</v>
      </c>
      <c r="B165" s="194">
        <v>4620769450593</v>
      </c>
      <c r="C165" s="10" t="s">
        <v>1136</v>
      </c>
      <c r="D165" s="341">
        <v>2100</v>
      </c>
      <c r="E165" s="342">
        <f>CEILING(PRODUCT(D165,$J$2),1)</f>
        <v>2205</v>
      </c>
      <c r="F165" s="342">
        <f>CEILING(PRODUCT(D165,$K$2),1)</f>
        <v>2037</v>
      </c>
      <c r="G165" s="343">
        <f>CEILING(PRODUCT(D165,$L$2),1)</f>
        <v>1995</v>
      </c>
      <c r="H165" s="35" t="s">
        <v>338</v>
      </c>
      <c r="I165" s="36" t="s">
        <v>358</v>
      </c>
      <c r="J165" s="5"/>
      <c r="K165" s="278"/>
    </row>
    <row r="166" spans="1:11" ht="30">
      <c r="A166" s="194">
        <v>4640016934188</v>
      </c>
      <c r="B166" s="194">
        <v>4620769450609</v>
      </c>
      <c r="C166" s="10" t="s">
        <v>1137</v>
      </c>
      <c r="D166" s="341">
        <v>2100</v>
      </c>
      <c r="E166" s="342">
        <f>CEILING(PRODUCT(D166,$J$2),1)</f>
        <v>2205</v>
      </c>
      <c r="F166" s="342">
        <f>CEILING(PRODUCT(D166,$K$2),1)</f>
        <v>2037</v>
      </c>
      <c r="G166" s="343">
        <f>CEILING(PRODUCT(D166,$L$2),1)</f>
        <v>1995</v>
      </c>
      <c r="H166" s="35" t="s">
        <v>339</v>
      </c>
      <c r="I166" s="36" t="s">
        <v>358</v>
      </c>
      <c r="J166" s="5"/>
      <c r="K166" s="278"/>
    </row>
    <row r="167" spans="3:11" ht="17.25" customHeight="1">
      <c r="C167" s="456"/>
      <c r="D167" s="456"/>
      <c r="E167" s="456"/>
      <c r="F167" s="456"/>
      <c r="G167" s="456"/>
      <c r="H167" s="456"/>
      <c r="K167" s="278"/>
    </row>
    <row r="168" spans="1:9" ht="15" customHeight="1">
      <c r="A168" s="459" t="s">
        <v>362</v>
      </c>
      <c r="B168" s="459"/>
      <c r="C168" s="459"/>
      <c r="D168" s="459"/>
      <c r="E168" s="459"/>
      <c r="F168" s="459"/>
      <c r="G168" s="459"/>
      <c r="H168" s="459"/>
      <c r="I168" s="459"/>
    </row>
    <row r="169" spans="1:12" s="6" customFormat="1" ht="20.25">
      <c r="A169" s="194">
        <v>4640016934119</v>
      </c>
      <c r="B169" s="194">
        <v>4620739721463</v>
      </c>
      <c r="C169" s="7" t="s">
        <v>86</v>
      </c>
      <c r="D169" s="313">
        <v>1300</v>
      </c>
      <c r="E169" s="309">
        <f>CEILING(PRODUCT(D169,$J$2),1)</f>
        <v>1365</v>
      </c>
      <c r="F169" s="309">
        <f>CEILING(PRODUCT(D169,$K$2),1)</f>
        <v>1261</v>
      </c>
      <c r="G169" s="310">
        <f>CEILING(PRODUCT(D169,$L$2),1)</f>
        <v>1235</v>
      </c>
      <c r="H169" s="180" t="s">
        <v>266</v>
      </c>
      <c r="I169" s="34" t="s">
        <v>358</v>
      </c>
      <c r="J169" s="9"/>
      <c r="K169" s="9"/>
      <c r="L169" s="278"/>
    </row>
    <row r="170" spans="1:12" s="6" customFormat="1" ht="15">
      <c r="A170" s="194"/>
      <c r="B170" s="194">
        <v>4620769452146</v>
      </c>
      <c r="C170" s="201" t="s">
        <v>87</v>
      </c>
      <c r="D170" s="315">
        <v>1430</v>
      </c>
      <c r="E170" s="311">
        <f aca="true" t="shared" si="32" ref="E170:E187">CEILING(PRODUCT(D170,$J$2),1)</f>
        <v>1502</v>
      </c>
      <c r="F170" s="311">
        <f aca="true" t="shared" si="33" ref="F170:F205">CEILING(PRODUCT(D170,$K$2),1)</f>
        <v>1388</v>
      </c>
      <c r="G170" s="312">
        <f aca="true" t="shared" si="34" ref="G170:G205">CEILING(PRODUCT(D170,$L$2),1)</f>
        <v>1359</v>
      </c>
      <c r="H170" s="180" t="s">
        <v>1002</v>
      </c>
      <c r="I170" s="11" t="s">
        <v>353</v>
      </c>
      <c r="J170" s="9"/>
      <c r="K170" s="9"/>
      <c r="L170" s="278"/>
    </row>
    <row r="171" spans="1:12" s="6" customFormat="1" ht="15">
      <c r="A171" s="194">
        <v>4620769452818</v>
      </c>
      <c r="B171" s="194">
        <v>4620769452818</v>
      </c>
      <c r="C171" s="201" t="s">
        <v>1140</v>
      </c>
      <c r="D171" s="315">
        <v>1430</v>
      </c>
      <c r="E171" s="311">
        <f t="shared" si="32"/>
        <v>1502</v>
      </c>
      <c r="F171" s="311">
        <f t="shared" si="33"/>
        <v>1388</v>
      </c>
      <c r="G171" s="312">
        <f t="shared" si="34"/>
        <v>1359</v>
      </c>
      <c r="H171" s="203" t="s">
        <v>1001</v>
      </c>
      <c r="I171" s="11" t="s">
        <v>353</v>
      </c>
      <c r="J171" s="9"/>
      <c r="K171" s="9"/>
      <c r="L171" s="278"/>
    </row>
    <row r="172" spans="1:12" s="6" customFormat="1" ht="15">
      <c r="A172" s="194">
        <v>4640016934126</v>
      </c>
      <c r="B172" s="194">
        <v>4620769452825</v>
      </c>
      <c r="C172" s="201" t="s">
        <v>88</v>
      </c>
      <c r="D172" s="315">
        <v>1430</v>
      </c>
      <c r="E172" s="311">
        <f t="shared" si="32"/>
        <v>1502</v>
      </c>
      <c r="F172" s="311">
        <f t="shared" si="33"/>
        <v>1388</v>
      </c>
      <c r="G172" s="312">
        <f t="shared" si="34"/>
        <v>1359</v>
      </c>
      <c r="H172" s="203" t="s">
        <v>1001</v>
      </c>
      <c r="I172" s="11" t="s">
        <v>353</v>
      </c>
      <c r="J172" s="9"/>
      <c r="K172" s="9"/>
      <c r="L172" s="278"/>
    </row>
    <row r="173" spans="1:12" s="6" customFormat="1" ht="15">
      <c r="A173" s="194"/>
      <c r="B173" s="194">
        <v>4620769452832</v>
      </c>
      <c r="C173" s="201" t="s">
        <v>89</v>
      </c>
      <c r="D173" s="315">
        <v>1430</v>
      </c>
      <c r="E173" s="311">
        <f t="shared" si="32"/>
        <v>1502</v>
      </c>
      <c r="F173" s="311">
        <f t="shared" si="33"/>
        <v>1388</v>
      </c>
      <c r="G173" s="312">
        <f t="shared" si="34"/>
        <v>1359</v>
      </c>
      <c r="H173" s="180" t="s">
        <v>1002</v>
      </c>
      <c r="I173" s="11" t="s">
        <v>353</v>
      </c>
      <c r="J173" s="9"/>
      <c r="K173" s="9"/>
      <c r="L173" s="278"/>
    </row>
    <row r="174" spans="1:12" s="6" customFormat="1" ht="15">
      <c r="A174" s="194">
        <v>4620769451712</v>
      </c>
      <c r="B174" s="194">
        <v>4620769451712</v>
      </c>
      <c r="C174" s="201" t="s">
        <v>1141</v>
      </c>
      <c r="D174" s="315">
        <v>1430</v>
      </c>
      <c r="E174" s="311">
        <f t="shared" si="32"/>
        <v>1502</v>
      </c>
      <c r="F174" s="311">
        <f t="shared" si="33"/>
        <v>1388</v>
      </c>
      <c r="G174" s="312">
        <f t="shared" si="34"/>
        <v>1359</v>
      </c>
      <c r="H174" s="203" t="s">
        <v>1001</v>
      </c>
      <c r="I174" s="11" t="s">
        <v>353</v>
      </c>
      <c r="J174" s="9"/>
      <c r="K174" s="9"/>
      <c r="L174" s="278"/>
    </row>
    <row r="175" spans="1:12" s="6" customFormat="1" ht="15" customHeight="1">
      <c r="A175" s="194"/>
      <c r="B175" s="194">
        <v>4620769452016</v>
      </c>
      <c r="C175" s="201" t="s">
        <v>90</v>
      </c>
      <c r="D175" s="315">
        <v>1430</v>
      </c>
      <c r="E175" s="311">
        <f t="shared" si="32"/>
        <v>1502</v>
      </c>
      <c r="F175" s="311">
        <f t="shared" si="33"/>
        <v>1388</v>
      </c>
      <c r="G175" s="312">
        <f t="shared" si="34"/>
        <v>1359</v>
      </c>
      <c r="H175" s="203" t="s">
        <v>1001</v>
      </c>
      <c r="I175" s="11" t="s">
        <v>353</v>
      </c>
      <c r="J175" s="9"/>
      <c r="K175" s="9"/>
      <c r="L175" s="278"/>
    </row>
    <row r="176" spans="1:12" s="6" customFormat="1" ht="15">
      <c r="A176" s="460" t="s">
        <v>1225</v>
      </c>
      <c r="B176" s="461"/>
      <c r="C176" s="201" t="s">
        <v>1142</v>
      </c>
      <c r="D176" s="315">
        <v>70</v>
      </c>
      <c r="E176" s="311">
        <f t="shared" si="32"/>
        <v>74</v>
      </c>
      <c r="F176" s="311">
        <f t="shared" si="33"/>
        <v>68</v>
      </c>
      <c r="G176" s="312">
        <f t="shared" si="34"/>
        <v>67</v>
      </c>
      <c r="H176" s="180" t="s">
        <v>201</v>
      </c>
      <c r="I176" s="34" t="s">
        <v>358</v>
      </c>
      <c r="J176" s="9"/>
      <c r="K176" s="9"/>
      <c r="L176" s="278"/>
    </row>
    <row r="177" spans="1:12" s="6" customFormat="1" ht="20.25">
      <c r="A177" s="194">
        <v>4640016935130</v>
      </c>
      <c r="B177" s="194">
        <v>4620769450746</v>
      </c>
      <c r="C177" s="201" t="s">
        <v>91</v>
      </c>
      <c r="D177" s="315">
        <v>1650</v>
      </c>
      <c r="E177" s="311">
        <f t="shared" si="32"/>
        <v>1733</v>
      </c>
      <c r="F177" s="311">
        <f t="shared" si="33"/>
        <v>1601</v>
      </c>
      <c r="G177" s="312">
        <f t="shared" si="34"/>
        <v>1568</v>
      </c>
      <c r="H177" s="35" t="s">
        <v>203</v>
      </c>
      <c r="I177" s="11" t="s">
        <v>353</v>
      </c>
      <c r="J177" s="9"/>
      <c r="K177" s="9"/>
      <c r="L177" s="278"/>
    </row>
    <row r="178" spans="1:12" s="6" customFormat="1" ht="20.25">
      <c r="A178" s="194">
        <v>4640016935147</v>
      </c>
      <c r="B178" s="194"/>
      <c r="C178" s="10" t="s">
        <v>92</v>
      </c>
      <c r="D178" s="318">
        <v>2050</v>
      </c>
      <c r="E178" s="309">
        <f t="shared" si="32"/>
        <v>2153</v>
      </c>
      <c r="F178" s="309">
        <f t="shared" si="33"/>
        <v>1989</v>
      </c>
      <c r="G178" s="310">
        <f t="shared" si="34"/>
        <v>1948</v>
      </c>
      <c r="H178" s="35" t="s">
        <v>267</v>
      </c>
      <c r="I178" s="34" t="s">
        <v>358</v>
      </c>
      <c r="J178" s="9"/>
      <c r="K178" s="19"/>
      <c r="L178" s="278"/>
    </row>
    <row r="179" spans="1:12" s="6" customFormat="1" ht="20.25">
      <c r="A179" s="194">
        <v>4640016935154</v>
      </c>
      <c r="B179" s="194"/>
      <c r="C179" s="10" t="s">
        <v>93</v>
      </c>
      <c r="D179" s="318">
        <v>2050</v>
      </c>
      <c r="E179" s="309">
        <f t="shared" si="32"/>
        <v>2153</v>
      </c>
      <c r="F179" s="309">
        <f t="shared" si="33"/>
        <v>1989</v>
      </c>
      <c r="G179" s="310">
        <f t="shared" si="34"/>
        <v>1948</v>
      </c>
      <c r="H179" s="35" t="s">
        <v>268</v>
      </c>
      <c r="I179" s="34" t="s">
        <v>358</v>
      </c>
      <c r="J179" s="9"/>
      <c r="K179" s="19"/>
      <c r="L179" s="278"/>
    </row>
    <row r="180" spans="1:12" s="6" customFormat="1" ht="20.25">
      <c r="A180" s="194">
        <v>4640016935192</v>
      </c>
      <c r="B180" s="194">
        <v>4620769452313</v>
      </c>
      <c r="C180" s="13" t="s">
        <v>94</v>
      </c>
      <c r="D180" s="314">
        <v>1800</v>
      </c>
      <c r="E180" s="311">
        <f t="shared" si="32"/>
        <v>1890</v>
      </c>
      <c r="F180" s="311">
        <f t="shared" si="33"/>
        <v>1746</v>
      </c>
      <c r="G180" s="312">
        <f t="shared" si="34"/>
        <v>1710</v>
      </c>
      <c r="H180" s="196" t="s">
        <v>202</v>
      </c>
      <c r="I180" s="11" t="s">
        <v>353</v>
      </c>
      <c r="J180" s="9"/>
      <c r="K180" s="19"/>
      <c r="L180" s="278"/>
    </row>
    <row r="181" spans="1:12" s="6" customFormat="1" ht="20.25">
      <c r="A181" s="194">
        <v>4640016935208</v>
      </c>
      <c r="B181" s="194"/>
      <c r="C181" s="10" t="s">
        <v>95</v>
      </c>
      <c r="D181" s="318">
        <v>2200</v>
      </c>
      <c r="E181" s="309">
        <f t="shared" si="32"/>
        <v>2310</v>
      </c>
      <c r="F181" s="309">
        <f t="shared" si="33"/>
        <v>2134</v>
      </c>
      <c r="G181" s="310">
        <f t="shared" si="34"/>
        <v>2090</v>
      </c>
      <c r="H181" s="35" t="s">
        <v>269</v>
      </c>
      <c r="I181" s="34" t="s">
        <v>358</v>
      </c>
      <c r="J181" s="9"/>
      <c r="K181" s="19"/>
      <c r="L181" s="278"/>
    </row>
    <row r="182" spans="1:12" s="6" customFormat="1" ht="20.25">
      <c r="A182" s="194">
        <v>4640016935215</v>
      </c>
      <c r="B182" s="194"/>
      <c r="C182" s="10" t="s">
        <v>96</v>
      </c>
      <c r="D182" s="318">
        <v>2200</v>
      </c>
      <c r="E182" s="309">
        <f t="shared" si="32"/>
        <v>2310</v>
      </c>
      <c r="F182" s="309">
        <f t="shared" si="33"/>
        <v>2134</v>
      </c>
      <c r="G182" s="310">
        <f t="shared" si="34"/>
        <v>2090</v>
      </c>
      <c r="H182" s="35" t="s">
        <v>270</v>
      </c>
      <c r="I182" s="34" t="s">
        <v>358</v>
      </c>
      <c r="J182" s="9"/>
      <c r="K182" s="19"/>
      <c r="L182" s="278"/>
    </row>
    <row r="183" spans="1:12" s="6" customFormat="1" ht="15">
      <c r="A183" s="194">
        <v>4640016935161</v>
      </c>
      <c r="B183" s="194">
        <v>4620769453723</v>
      </c>
      <c r="C183" s="13" t="s">
        <v>97</v>
      </c>
      <c r="D183" s="314">
        <v>1980</v>
      </c>
      <c r="E183" s="311">
        <f t="shared" si="32"/>
        <v>2079</v>
      </c>
      <c r="F183" s="311">
        <f t="shared" si="33"/>
        <v>1921</v>
      </c>
      <c r="G183" s="312">
        <f t="shared" si="34"/>
        <v>1881</v>
      </c>
      <c r="H183" s="203" t="s">
        <v>1001</v>
      </c>
      <c r="I183" s="11" t="s">
        <v>353</v>
      </c>
      <c r="J183" s="9"/>
      <c r="K183" s="19"/>
      <c r="L183" s="278"/>
    </row>
    <row r="184" spans="1:12" s="6" customFormat="1" ht="15">
      <c r="A184" s="194">
        <v>4640016935178</v>
      </c>
      <c r="B184" s="194"/>
      <c r="C184" s="13" t="s">
        <v>98</v>
      </c>
      <c r="D184" s="314">
        <v>2420</v>
      </c>
      <c r="E184" s="311">
        <f t="shared" si="32"/>
        <v>2541</v>
      </c>
      <c r="F184" s="311">
        <f t="shared" si="33"/>
        <v>2348</v>
      </c>
      <c r="G184" s="312">
        <f t="shared" si="34"/>
        <v>2299</v>
      </c>
      <c r="H184" s="203" t="s">
        <v>1001</v>
      </c>
      <c r="I184" s="11" t="s">
        <v>353</v>
      </c>
      <c r="J184" s="9"/>
      <c r="K184" s="19"/>
      <c r="L184" s="278"/>
    </row>
    <row r="185" spans="1:12" s="6" customFormat="1" ht="15">
      <c r="A185" s="194">
        <v>4640016935185</v>
      </c>
      <c r="B185" s="194"/>
      <c r="C185" s="13" t="s">
        <v>99</v>
      </c>
      <c r="D185" s="314">
        <v>2420</v>
      </c>
      <c r="E185" s="311">
        <f t="shared" si="32"/>
        <v>2541</v>
      </c>
      <c r="F185" s="311">
        <f t="shared" si="33"/>
        <v>2348</v>
      </c>
      <c r="G185" s="312">
        <f t="shared" si="34"/>
        <v>2299</v>
      </c>
      <c r="H185" s="203" t="s">
        <v>1001</v>
      </c>
      <c r="I185" s="11" t="s">
        <v>353</v>
      </c>
      <c r="J185" s="9"/>
      <c r="K185" s="19"/>
      <c r="L185" s="278"/>
    </row>
    <row r="186" spans="1:12" s="6" customFormat="1" ht="20.25">
      <c r="A186" s="194">
        <v>4640016935079</v>
      </c>
      <c r="B186" s="194">
        <v>4620769451781</v>
      </c>
      <c r="C186" s="13" t="s">
        <v>100</v>
      </c>
      <c r="D186" s="314">
        <v>1400</v>
      </c>
      <c r="E186" s="311">
        <f t="shared" si="32"/>
        <v>1470</v>
      </c>
      <c r="F186" s="311">
        <f t="shared" si="33"/>
        <v>1358</v>
      </c>
      <c r="G186" s="312">
        <f t="shared" si="34"/>
        <v>1330</v>
      </c>
      <c r="H186" s="35" t="s">
        <v>204</v>
      </c>
      <c r="I186" s="11" t="s">
        <v>353</v>
      </c>
      <c r="J186" s="9"/>
      <c r="K186" s="19"/>
      <c r="L186" s="278"/>
    </row>
    <row r="187" spans="1:12" s="6" customFormat="1" ht="20.25">
      <c r="A187" s="194">
        <v>4640016935086</v>
      </c>
      <c r="B187" s="194"/>
      <c r="C187" s="25" t="s">
        <v>101</v>
      </c>
      <c r="D187" s="318">
        <v>1800</v>
      </c>
      <c r="E187" s="309">
        <f t="shared" si="32"/>
        <v>1890</v>
      </c>
      <c r="F187" s="309">
        <f t="shared" si="33"/>
        <v>1746</v>
      </c>
      <c r="G187" s="310">
        <f t="shared" si="34"/>
        <v>1710</v>
      </c>
      <c r="H187" s="35" t="s">
        <v>271</v>
      </c>
      <c r="I187" s="34" t="s">
        <v>358</v>
      </c>
      <c r="J187" s="9"/>
      <c r="K187" s="19"/>
      <c r="L187" s="278"/>
    </row>
    <row r="188" spans="1:12" s="6" customFormat="1" ht="20.25">
      <c r="A188" s="194">
        <v>4640016935093</v>
      </c>
      <c r="B188" s="194"/>
      <c r="C188" s="25" t="s">
        <v>102</v>
      </c>
      <c r="D188" s="318">
        <v>1800</v>
      </c>
      <c r="E188" s="299">
        <f>CEILING(PRODUCT(D188,$J$2),1)</f>
        <v>1890</v>
      </c>
      <c r="F188" s="309">
        <f t="shared" si="33"/>
        <v>1746</v>
      </c>
      <c r="G188" s="310">
        <f t="shared" si="34"/>
        <v>1710</v>
      </c>
      <c r="H188" s="35" t="s">
        <v>272</v>
      </c>
      <c r="I188" s="34" t="s">
        <v>358</v>
      </c>
      <c r="J188" s="9"/>
      <c r="K188" s="19"/>
      <c r="L188" s="278"/>
    </row>
    <row r="189" spans="1:12" s="6" customFormat="1" ht="17.25" customHeight="1">
      <c r="A189" s="194">
        <v>4640016935048</v>
      </c>
      <c r="B189" s="194">
        <v>4620769450753</v>
      </c>
      <c r="C189" s="165" t="s">
        <v>103</v>
      </c>
      <c r="D189" s="314">
        <v>1540</v>
      </c>
      <c r="E189" s="300">
        <f aca="true" t="shared" si="35" ref="E189:E205">CEILING(PRODUCT(D189,$J$2),1)</f>
        <v>1617</v>
      </c>
      <c r="F189" s="311">
        <f t="shared" si="33"/>
        <v>1494</v>
      </c>
      <c r="G189" s="312">
        <f t="shared" si="34"/>
        <v>1463</v>
      </c>
      <c r="H189" s="203" t="s">
        <v>1001</v>
      </c>
      <c r="I189" s="11" t="s">
        <v>353</v>
      </c>
      <c r="J189" s="9"/>
      <c r="K189" s="19"/>
      <c r="L189" s="278"/>
    </row>
    <row r="190" spans="1:12" s="6" customFormat="1" ht="15">
      <c r="A190" s="194">
        <v>4640016935055</v>
      </c>
      <c r="B190" s="194"/>
      <c r="C190" s="165" t="s">
        <v>104</v>
      </c>
      <c r="D190" s="314">
        <v>1980</v>
      </c>
      <c r="E190" s="300">
        <f t="shared" si="35"/>
        <v>2079</v>
      </c>
      <c r="F190" s="311">
        <f t="shared" si="33"/>
        <v>1921</v>
      </c>
      <c r="G190" s="312">
        <f t="shared" si="34"/>
        <v>1881</v>
      </c>
      <c r="H190" s="203" t="s">
        <v>1001</v>
      </c>
      <c r="I190" s="11" t="s">
        <v>353</v>
      </c>
      <c r="J190" s="9"/>
      <c r="K190" s="19"/>
      <c r="L190" s="278"/>
    </row>
    <row r="191" spans="1:12" s="6" customFormat="1" ht="15">
      <c r="A191" s="194">
        <v>4640016935062</v>
      </c>
      <c r="B191" s="194"/>
      <c r="C191" s="165" t="s">
        <v>105</v>
      </c>
      <c r="D191" s="314">
        <v>1980</v>
      </c>
      <c r="E191" s="300">
        <f t="shared" si="35"/>
        <v>2079</v>
      </c>
      <c r="F191" s="311">
        <f t="shared" si="33"/>
        <v>1921</v>
      </c>
      <c r="G191" s="312">
        <f t="shared" si="34"/>
        <v>1881</v>
      </c>
      <c r="H191" s="203" t="s">
        <v>1001</v>
      </c>
      <c r="I191" s="11" t="s">
        <v>353</v>
      </c>
      <c r="J191" s="9"/>
      <c r="K191" s="19"/>
      <c r="L191" s="278"/>
    </row>
    <row r="192" spans="1:12" s="6" customFormat="1" ht="15">
      <c r="A192" s="194">
        <v>4640016935017</v>
      </c>
      <c r="B192" s="194"/>
      <c r="C192" s="165" t="s">
        <v>106</v>
      </c>
      <c r="D192" s="314">
        <v>1540</v>
      </c>
      <c r="E192" s="300">
        <f t="shared" si="35"/>
        <v>1617</v>
      </c>
      <c r="F192" s="311">
        <f t="shared" si="33"/>
        <v>1494</v>
      </c>
      <c r="G192" s="312">
        <f t="shared" si="34"/>
        <v>1463</v>
      </c>
      <c r="H192" s="180" t="s">
        <v>1002</v>
      </c>
      <c r="I192" s="11" t="s">
        <v>353</v>
      </c>
      <c r="J192" s="9"/>
      <c r="K192" s="19"/>
      <c r="L192" s="278"/>
    </row>
    <row r="193" spans="1:12" s="6" customFormat="1" ht="15">
      <c r="A193" s="194">
        <v>4640016935024</v>
      </c>
      <c r="B193" s="194"/>
      <c r="C193" s="165" t="s">
        <v>107</v>
      </c>
      <c r="D193" s="314">
        <v>1980</v>
      </c>
      <c r="E193" s="300">
        <f t="shared" si="35"/>
        <v>2079</v>
      </c>
      <c r="F193" s="311">
        <f t="shared" si="33"/>
        <v>1921</v>
      </c>
      <c r="G193" s="312">
        <f t="shared" si="34"/>
        <v>1881</v>
      </c>
      <c r="H193" s="180" t="s">
        <v>1002</v>
      </c>
      <c r="I193" s="11" t="s">
        <v>353</v>
      </c>
      <c r="J193" s="9"/>
      <c r="K193" s="19"/>
      <c r="L193" s="278"/>
    </row>
    <row r="194" spans="1:12" s="6" customFormat="1" ht="15">
      <c r="A194" s="194">
        <v>4640016935031</v>
      </c>
      <c r="B194" s="194"/>
      <c r="C194" s="165" t="s">
        <v>108</v>
      </c>
      <c r="D194" s="314">
        <v>1980</v>
      </c>
      <c r="E194" s="300">
        <f t="shared" si="35"/>
        <v>2079</v>
      </c>
      <c r="F194" s="311">
        <f t="shared" si="33"/>
        <v>1921</v>
      </c>
      <c r="G194" s="312">
        <f t="shared" si="34"/>
        <v>1881</v>
      </c>
      <c r="H194" s="180" t="s">
        <v>1002</v>
      </c>
      <c r="I194" s="11" t="s">
        <v>353</v>
      </c>
      <c r="J194" s="9"/>
      <c r="K194" s="19"/>
      <c r="L194" s="278"/>
    </row>
    <row r="195" spans="1:12" s="6" customFormat="1" ht="20.25">
      <c r="A195" s="194"/>
      <c r="B195" s="194">
        <v>4620769452498</v>
      </c>
      <c r="C195" s="165" t="s">
        <v>1143</v>
      </c>
      <c r="D195" s="314">
        <v>1400</v>
      </c>
      <c r="E195" s="300">
        <f t="shared" si="35"/>
        <v>1470</v>
      </c>
      <c r="F195" s="311">
        <f t="shared" si="33"/>
        <v>1358</v>
      </c>
      <c r="G195" s="312">
        <f t="shared" si="34"/>
        <v>1330</v>
      </c>
      <c r="H195" s="35" t="s">
        <v>205</v>
      </c>
      <c r="I195" s="11" t="s">
        <v>353</v>
      </c>
      <c r="J195" s="9"/>
      <c r="K195" s="19"/>
      <c r="L195" s="278"/>
    </row>
    <row r="196" spans="1:12" s="6" customFormat="1" ht="20.25">
      <c r="A196" s="194"/>
      <c r="B196" s="194"/>
      <c r="C196" s="165" t="s">
        <v>1144</v>
      </c>
      <c r="D196" s="314">
        <v>1800</v>
      </c>
      <c r="E196" s="300">
        <f t="shared" si="35"/>
        <v>1890</v>
      </c>
      <c r="F196" s="311">
        <f t="shared" si="33"/>
        <v>1746</v>
      </c>
      <c r="G196" s="312">
        <f t="shared" si="34"/>
        <v>1710</v>
      </c>
      <c r="H196" s="35" t="s">
        <v>273</v>
      </c>
      <c r="I196" s="11" t="s">
        <v>353</v>
      </c>
      <c r="J196" s="9"/>
      <c r="K196" s="19"/>
      <c r="L196" s="278"/>
    </row>
    <row r="197" spans="1:12" s="6" customFormat="1" ht="20.25">
      <c r="A197" s="194"/>
      <c r="B197" s="194"/>
      <c r="C197" s="165" t="s">
        <v>1145</v>
      </c>
      <c r="D197" s="314">
        <v>1800</v>
      </c>
      <c r="E197" s="300">
        <f t="shared" si="35"/>
        <v>1890</v>
      </c>
      <c r="F197" s="311">
        <f t="shared" si="33"/>
        <v>1746</v>
      </c>
      <c r="G197" s="312">
        <f t="shared" si="34"/>
        <v>1710</v>
      </c>
      <c r="H197" s="35" t="s">
        <v>274</v>
      </c>
      <c r="I197" s="11" t="s">
        <v>353</v>
      </c>
      <c r="J197" s="9"/>
      <c r="K197" s="19"/>
      <c r="L197" s="278"/>
    </row>
    <row r="198" spans="1:12" s="6" customFormat="1" ht="15">
      <c r="A198" s="194"/>
      <c r="B198" s="194">
        <v>4620769453808</v>
      </c>
      <c r="C198" s="165" t="s">
        <v>1146</v>
      </c>
      <c r="D198" s="314">
        <v>1540</v>
      </c>
      <c r="E198" s="300">
        <f t="shared" si="35"/>
        <v>1617</v>
      </c>
      <c r="F198" s="311">
        <f t="shared" si="33"/>
        <v>1494</v>
      </c>
      <c r="G198" s="312">
        <f t="shared" si="34"/>
        <v>1463</v>
      </c>
      <c r="H198" s="203" t="s">
        <v>1001</v>
      </c>
      <c r="I198" s="11" t="s">
        <v>353</v>
      </c>
      <c r="J198" s="9"/>
      <c r="K198" s="19"/>
      <c r="L198" s="278"/>
    </row>
    <row r="199" spans="1:12" s="6" customFormat="1" ht="15">
      <c r="A199" s="194"/>
      <c r="B199" s="194"/>
      <c r="C199" s="165" t="s">
        <v>1147</v>
      </c>
      <c r="D199" s="314">
        <v>1980</v>
      </c>
      <c r="E199" s="300">
        <f t="shared" si="35"/>
        <v>2079</v>
      </c>
      <c r="F199" s="311">
        <f t="shared" si="33"/>
        <v>1921</v>
      </c>
      <c r="G199" s="312">
        <f t="shared" si="34"/>
        <v>1881</v>
      </c>
      <c r="H199" s="203" t="s">
        <v>1001</v>
      </c>
      <c r="I199" s="11" t="s">
        <v>353</v>
      </c>
      <c r="J199" s="9"/>
      <c r="K199" s="19"/>
      <c r="L199" s="278"/>
    </row>
    <row r="200" spans="1:12" s="6" customFormat="1" ht="15">
      <c r="A200" s="194"/>
      <c r="B200" s="194"/>
      <c r="C200" s="165" t="s">
        <v>1148</v>
      </c>
      <c r="D200" s="314">
        <v>1980</v>
      </c>
      <c r="E200" s="300">
        <f t="shared" si="35"/>
        <v>2079</v>
      </c>
      <c r="F200" s="311">
        <f t="shared" si="33"/>
        <v>1921</v>
      </c>
      <c r="G200" s="312">
        <f t="shared" si="34"/>
        <v>1881</v>
      </c>
      <c r="H200" s="203" t="s">
        <v>1001</v>
      </c>
      <c r="I200" s="11" t="s">
        <v>353</v>
      </c>
      <c r="J200" s="9"/>
      <c r="K200" s="19"/>
      <c r="L200" s="278"/>
    </row>
    <row r="201" spans="1:12" s="6" customFormat="1" ht="15">
      <c r="A201" s="194">
        <v>4640016935123</v>
      </c>
      <c r="B201" s="194">
        <v>4620769450760</v>
      </c>
      <c r="C201" s="25" t="s">
        <v>109</v>
      </c>
      <c r="D201" s="318">
        <v>1700</v>
      </c>
      <c r="E201" s="299">
        <f t="shared" si="35"/>
        <v>1785</v>
      </c>
      <c r="F201" s="309">
        <f t="shared" si="33"/>
        <v>1649</v>
      </c>
      <c r="G201" s="310">
        <f t="shared" si="34"/>
        <v>1615</v>
      </c>
      <c r="H201" s="35" t="s">
        <v>275</v>
      </c>
      <c r="I201" s="34" t="s">
        <v>358</v>
      </c>
      <c r="J201" s="9"/>
      <c r="L201" s="278"/>
    </row>
    <row r="202" spans="1:12" s="6" customFormat="1" ht="15">
      <c r="A202" s="194">
        <v>4640016935116</v>
      </c>
      <c r="B202" s="194">
        <v>4620769452290</v>
      </c>
      <c r="C202" s="165" t="s">
        <v>110</v>
      </c>
      <c r="D202" s="314">
        <v>1870</v>
      </c>
      <c r="E202" s="300">
        <f t="shared" si="35"/>
        <v>1964</v>
      </c>
      <c r="F202" s="311">
        <f t="shared" si="33"/>
        <v>1814</v>
      </c>
      <c r="G202" s="312">
        <f t="shared" si="34"/>
        <v>1777</v>
      </c>
      <c r="H202" s="203" t="s">
        <v>1001</v>
      </c>
      <c r="I202" s="11" t="s">
        <v>353</v>
      </c>
      <c r="J202" s="9"/>
      <c r="L202" s="278"/>
    </row>
    <row r="203" spans="1:12" s="6" customFormat="1" ht="15">
      <c r="A203" s="194">
        <v>4640016935109</v>
      </c>
      <c r="B203" s="194"/>
      <c r="C203" s="165" t="s">
        <v>1149</v>
      </c>
      <c r="D203" s="314">
        <v>1870</v>
      </c>
      <c r="E203" s="300">
        <f t="shared" si="35"/>
        <v>1964</v>
      </c>
      <c r="F203" s="311">
        <f t="shared" si="33"/>
        <v>1814</v>
      </c>
      <c r="G203" s="312">
        <f t="shared" si="34"/>
        <v>1777</v>
      </c>
      <c r="H203" s="35" t="s">
        <v>206</v>
      </c>
      <c r="I203" s="11" t="s">
        <v>353</v>
      </c>
      <c r="J203" s="9"/>
      <c r="L203" s="278"/>
    </row>
    <row r="204" spans="1:12" s="12" customFormat="1" ht="12.75" customHeight="1">
      <c r="A204" s="194">
        <v>4640016934133</v>
      </c>
      <c r="B204" s="194">
        <v>4620769452368</v>
      </c>
      <c r="C204" s="20" t="s">
        <v>934</v>
      </c>
      <c r="D204" s="318">
        <v>600</v>
      </c>
      <c r="E204" s="299">
        <f t="shared" si="35"/>
        <v>630</v>
      </c>
      <c r="F204" s="309">
        <f t="shared" si="33"/>
        <v>582</v>
      </c>
      <c r="G204" s="310">
        <f t="shared" si="34"/>
        <v>570</v>
      </c>
      <c r="H204" s="35" t="s">
        <v>276</v>
      </c>
      <c r="I204" s="34" t="s">
        <v>358</v>
      </c>
      <c r="J204" s="9"/>
      <c r="K204" s="9"/>
      <c r="L204" s="278"/>
    </row>
    <row r="205" spans="1:12" s="12" customFormat="1" ht="22.5" customHeight="1">
      <c r="A205" s="194">
        <v>4640016934140</v>
      </c>
      <c r="B205" s="194">
        <v>4620769452375</v>
      </c>
      <c r="C205" s="20" t="s">
        <v>935</v>
      </c>
      <c r="D205" s="318">
        <v>600</v>
      </c>
      <c r="E205" s="299">
        <f t="shared" si="35"/>
        <v>630</v>
      </c>
      <c r="F205" s="309">
        <f t="shared" si="33"/>
        <v>582</v>
      </c>
      <c r="G205" s="310">
        <f t="shared" si="34"/>
        <v>570</v>
      </c>
      <c r="H205" s="35" t="s">
        <v>277</v>
      </c>
      <c r="I205" s="34" t="s">
        <v>358</v>
      </c>
      <c r="J205" s="9"/>
      <c r="K205" s="9"/>
      <c r="L205" s="278"/>
    </row>
    <row r="206" spans="1:12" s="12" customFormat="1" ht="12.75" customHeight="1">
      <c r="A206" s="4"/>
      <c r="C206" s="26"/>
      <c r="D206" s="170"/>
      <c r="E206" s="170"/>
      <c r="F206" s="170"/>
      <c r="G206" s="170"/>
      <c r="H206" s="50"/>
      <c r="I206" s="28"/>
      <c r="J206" s="9"/>
      <c r="K206" s="9"/>
      <c r="L206" s="9"/>
    </row>
    <row r="207" spans="1:9" ht="17.25" customHeight="1">
      <c r="A207" s="459" t="s">
        <v>1150</v>
      </c>
      <c r="B207" s="459"/>
      <c r="C207" s="459"/>
      <c r="D207" s="459"/>
      <c r="E207" s="459"/>
      <c r="F207" s="459"/>
      <c r="G207" s="459"/>
      <c r="H207" s="459"/>
      <c r="I207" s="459"/>
    </row>
    <row r="208" spans="1:12" s="6" customFormat="1" ht="15">
      <c r="A208" s="194">
        <v>4640016935994</v>
      </c>
      <c r="B208" s="194">
        <v>4620769452511</v>
      </c>
      <c r="C208" s="199" t="s">
        <v>920</v>
      </c>
      <c r="D208" s="348">
        <v>2000</v>
      </c>
      <c r="E208" s="360">
        <f>CEILING(PRODUCT(D208,$J$2),1)</f>
        <v>2100</v>
      </c>
      <c r="F208" s="360">
        <f>CEILING(PRODUCT(D208,$K$2),1)</f>
        <v>1940</v>
      </c>
      <c r="G208" s="362">
        <f>CEILING(PRODUCT(D208,$L$2),1)</f>
        <v>1900</v>
      </c>
      <c r="H208" s="180" t="s">
        <v>191</v>
      </c>
      <c r="I208" s="34" t="s">
        <v>358</v>
      </c>
      <c r="J208" s="9"/>
      <c r="K208" s="278"/>
      <c r="L208" s="9"/>
    </row>
    <row r="209" spans="1:12" s="6" customFormat="1" ht="20.25">
      <c r="A209" s="194">
        <v>4640016936014</v>
      </c>
      <c r="B209" s="194">
        <v>4620769452528</v>
      </c>
      <c r="C209" s="165" t="s">
        <v>921</v>
      </c>
      <c r="D209" s="349">
        <v>2200</v>
      </c>
      <c r="E209" s="361">
        <f>CEILING(PRODUCT(D209,$J$2),1)</f>
        <v>2310</v>
      </c>
      <c r="F209" s="361">
        <f>CEILING(PRODUCT(D209,$K$2),1)</f>
        <v>2134</v>
      </c>
      <c r="G209" s="363">
        <f>CEILING(PRODUCT(D209,$L$2),1)</f>
        <v>2090</v>
      </c>
      <c r="H209" s="35" t="s">
        <v>278</v>
      </c>
      <c r="I209" s="11" t="s">
        <v>353</v>
      </c>
      <c r="J209" s="9"/>
      <c r="K209" s="278"/>
      <c r="L209" s="9"/>
    </row>
    <row r="210" spans="1:12" s="6" customFormat="1" ht="15">
      <c r="A210" s="194">
        <v>4640016936007</v>
      </c>
      <c r="B210" s="194">
        <v>4620769453792</v>
      </c>
      <c r="C210" s="165" t="s">
        <v>1151</v>
      </c>
      <c r="D210" s="349">
        <v>2420</v>
      </c>
      <c r="E210" s="361">
        <f>CEILING(PRODUCT(D210,$J$2),1)</f>
        <v>2541</v>
      </c>
      <c r="F210" s="361">
        <f>CEILING(PRODUCT(D210,$K$2),1)</f>
        <v>2348</v>
      </c>
      <c r="G210" s="363">
        <f>CEILING(PRODUCT(D210,$L$2),1)</f>
        <v>2299</v>
      </c>
      <c r="H210" s="203" t="s">
        <v>1001</v>
      </c>
      <c r="I210" s="11" t="s">
        <v>353</v>
      </c>
      <c r="J210" s="9"/>
      <c r="K210" s="278"/>
      <c r="L210" s="9"/>
    </row>
    <row r="211" spans="3:9" ht="13.5">
      <c r="C211" s="21"/>
      <c r="D211" s="21"/>
      <c r="E211" s="21"/>
      <c r="F211" s="21"/>
      <c r="G211" s="21"/>
      <c r="H211" s="21"/>
      <c r="I211" s="21"/>
    </row>
    <row r="212" spans="1:9" ht="17.25" customHeight="1">
      <c r="A212" s="459" t="s">
        <v>340</v>
      </c>
      <c r="B212" s="459"/>
      <c r="C212" s="459"/>
      <c r="D212" s="459"/>
      <c r="E212" s="459"/>
      <c r="F212" s="459"/>
      <c r="G212" s="459"/>
      <c r="H212" s="459"/>
      <c r="I212" s="459"/>
    </row>
    <row r="213" spans="1:12" s="6" customFormat="1" ht="25.5" customHeight="1">
      <c r="A213" s="194">
        <v>4640016935741</v>
      </c>
      <c r="B213" s="194"/>
      <c r="C213" s="199" t="s">
        <v>111</v>
      </c>
      <c r="D213" s="348">
        <v>900</v>
      </c>
      <c r="E213" s="360">
        <f>CEILING(PRODUCT(D213,$J$2),1)</f>
        <v>945</v>
      </c>
      <c r="F213" s="360">
        <f>CEILING(PRODUCT(D213,$K$2),1)</f>
        <v>873</v>
      </c>
      <c r="G213" s="362">
        <f>CEILING(PRODUCT(D213,$L$2),1)</f>
        <v>855</v>
      </c>
      <c r="H213" s="180" t="s">
        <v>279</v>
      </c>
      <c r="I213" s="34" t="s">
        <v>358</v>
      </c>
      <c r="J213" s="9"/>
      <c r="K213" s="278"/>
      <c r="L213" s="9"/>
    </row>
    <row r="214" spans="1:12" s="6" customFormat="1" ht="25.5" customHeight="1">
      <c r="A214" s="194">
        <v>4640016935734</v>
      </c>
      <c r="B214" s="194">
        <v>4620739721548</v>
      </c>
      <c r="C214" s="217" t="s">
        <v>112</v>
      </c>
      <c r="D214" s="350">
        <v>650</v>
      </c>
      <c r="E214" s="361">
        <f aca="true" t="shared" si="36" ref="E214:E227">CEILING(PRODUCT(D214,$J$2),1)</f>
        <v>683</v>
      </c>
      <c r="F214" s="361">
        <f aca="true" t="shared" si="37" ref="F214:F227">CEILING(PRODUCT(D214,$K$2),1)</f>
        <v>631</v>
      </c>
      <c r="G214" s="363">
        <f aca="true" t="shared" si="38" ref="G214:G227">CEILING(PRODUCT(D214,$L$2),1)</f>
        <v>618</v>
      </c>
      <c r="H214" s="180" t="s">
        <v>280</v>
      </c>
      <c r="I214" s="11" t="s">
        <v>353</v>
      </c>
      <c r="J214" s="9"/>
      <c r="K214" s="278"/>
      <c r="L214" s="9"/>
    </row>
    <row r="215" spans="1:12" s="6" customFormat="1" ht="25.5" customHeight="1">
      <c r="A215" s="194">
        <v>4640016935819</v>
      </c>
      <c r="B215" s="194"/>
      <c r="C215" s="217" t="s">
        <v>113</v>
      </c>
      <c r="D215" s="350">
        <v>990</v>
      </c>
      <c r="E215" s="361">
        <f t="shared" si="36"/>
        <v>1040</v>
      </c>
      <c r="F215" s="361">
        <f t="shared" si="37"/>
        <v>961</v>
      </c>
      <c r="G215" s="363">
        <f t="shared" si="38"/>
        <v>941</v>
      </c>
      <c r="H215" s="203" t="s">
        <v>1001</v>
      </c>
      <c r="I215" s="11" t="s">
        <v>353</v>
      </c>
      <c r="J215" s="9"/>
      <c r="K215" s="278"/>
      <c r="L215" s="9"/>
    </row>
    <row r="216" spans="1:12" s="6" customFormat="1" ht="25.5" customHeight="1">
      <c r="A216" s="194">
        <v>4640016935802</v>
      </c>
      <c r="B216" s="194">
        <v>4620769453259</v>
      </c>
      <c r="C216" s="217" t="s">
        <v>114</v>
      </c>
      <c r="D216" s="350">
        <v>715</v>
      </c>
      <c r="E216" s="361">
        <f t="shared" si="36"/>
        <v>751</v>
      </c>
      <c r="F216" s="361">
        <f t="shared" si="37"/>
        <v>694</v>
      </c>
      <c r="G216" s="363">
        <f t="shared" si="38"/>
        <v>680</v>
      </c>
      <c r="H216" s="203" t="s">
        <v>1001</v>
      </c>
      <c r="I216" s="11" t="s">
        <v>353</v>
      </c>
      <c r="J216" s="9"/>
      <c r="K216" s="278"/>
      <c r="L216" s="9"/>
    </row>
    <row r="217" spans="1:12" s="6" customFormat="1" ht="30">
      <c r="A217" s="194">
        <v>4640016935888</v>
      </c>
      <c r="B217" s="194"/>
      <c r="C217" s="25" t="s">
        <v>115</v>
      </c>
      <c r="D217" s="351">
        <v>1150</v>
      </c>
      <c r="E217" s="360">
        <f t="shared" si="36"/>
        <v>1208</v>
      </c>
      <c r="F217" s="360">
        <f t="shared" si="37"/>
        <v>1116</v>
      </c>
      <c r="G217" s="362">
        <f t="shared" si="38"/>
        <v>1093</v>
      </c>
      <c r="H217" s="35" t="s">
        <v>281</v>
      </c>
      <c r="I217" s="36" t="s">
        <v>358</v>
      </c>
      <c r="J217" s="9"/>
      <c r="K217" s="278"/>
      <c r="L217" s="9"/>
    </row>
    <row r="218" spans="1:12" s="6" customFormat="1" ht="30">
      <c r="A218" s="194">
        <v>4640016935871</v>
      </c>
      <c r="B218" s="194">
        <v>4620769450821</v>
      </c>
      <c r="C218" s="165" t="s">
        <v>116</v>
      </c>
      <c r="D218" s="349">
        <v>1000</v>
      </c>
      <c r="E218" s="361">
        <f t="shared" si="36"/>
        <v>1050</v>
      </c>
      <c r="F218" s="361">
        <f t="shared" si="37"/>
        <v>970</v>
      </c>
      <c r="G218" s="363">
        <f t="shared" si="38"/>
        <v>950</v>
      </c>
      <c r="H218" s="35" t="s">
        <v>282</v>
      </c>
      <c r="I218" s="11" t="s">
        <v>353</v>
      </c>
      <c r="J218" s="9"/>
      <c r="K218" s="278"/>
      <c r="L218" s="9"/>
    </row>
    <row r="219" spans="1:12" s="6" customFormat="1" ht="15">
      <c r="A219" s="194">
        <v>4640016935864</v>
      </c>
      <c r="B219" s="194"/>
      <c r="C219" s="165" t="s">
        <v>117</v>
      </c>
      <c r="D219" s="349">
        <v>1265</v>
      </c>
      <c r="E219" s="361">
        <f t="shared" si="36"/>
        <v>1329</v>
      </c>
      <c r="F219" s="361">
        <f t="shared" si="37"/>
        <v>1228</v>
      </c>
      <c r="G219" s="363">
        <f t="shared" si="38"/>
        <v>1202</v>
      </c>
      <c r="H219" s="203" t="s">
        <v>1001</v>
      </c>
      <c r="I219" s="11" t="s">
        <v>353</v>
      </c>
      <c r="J219" s="9"/>
      <c r="K219" s="278"/>
      <c r="L219" s="9"/>
    </row>
    <row r="220" spans="1:12" s="6" customFormat="1" ht="15">
      <c r="A220" s="194">
        <v>4640016935857</v>
      </c>
      <c r="B220" s="194">
        <v>4620769450821</v>
      </c>
      <c r="C220" s="165" t="s">
        <v>118</v>
      </c>
      <c r="D220" s="349">
        <v>1100</v>
      </c>
      <c r="E220" s="361">
        <f t="shared" si="36"/>
        <v>1155</v>
      </c>
      <c r="F220" s="361">
        <f t="shared" si="37"/>
        <v>1067</v>
      </c>
      <c r="G220" s="363">
        <f t="shared" si="38"/>
        <v>1045</v>
      </c>
      <c r="H220" s="203" t="s">
        <v>1001</v>
      </c>
      <c r="I220" s="11" t="s">
        <v>353</v>
      </c>
      <c r="J220" s="9"/>
      <c r="K220" s="278"/>
      <c r="L220" s="9"/>
    </row>
    <row r="221" spans="1:12" s="6" customFormat="1" ht="15">
      <c r="A221" s="194">
        <v>4640016935840</v>
      </c>
      <c r="B221" s="194"/>
      <c r="C221" s="165" t="s">
        <v>1152</v>
      </c>
      <c r="D221" s="349">
        <v>1265</v>
      </c>
      <c r="E221" s="361">
        <f t="shared" si="36"/>
        <v>1329</v>
      </c>
      <c r="F221" s="361">
        <f t="shared" si="37"/>
        <v>1228</v>
      </c>
      <c r="G221" s="363">
        <f t="shared" si="38"/>
        <v>1202</v>
      </c>
      <c r="H221" s="203" t="s">
        <v>1001</v>
      </c>
      <c r="I221" s="11" t="s">
        <v>353</v>
      </c>
      <c r="J221" s="9"/>
      <c r="K221" s="278"/>
      <c r="L221" s="9"/>
    </row>
    <row r="222" spans="1:12" s="6" customFormat="1" ht="15">
      <c r="A222" s="194">
        <v>4640016935833</v>
      </c>
      <c r="B222" s="194">
        <v>4620769453266</v>
      </c>
      <c r="C222" s="165" t="s">
        <v>1153</v>
      </c>
      <c r="D222" s="349">
        <v>1100</v>
      </c>
      <c r="E222" s="361">
        <f t="shared" si="36"/>
        <v>1155</v>
      </c>
      <c r="F222" s="361">
        <f t="shared" si="37"/>
        <v>1067</v>
      </c>
      <c r="G222" s="363">
        <f t="shared" si="38"/>
        <v>1045</v>
      </c>
      <c r="H222" s="203" t="s">
        <v>1001</v>
      </c>
      <c r="I222" s="11" t="s">
        <v>353</v>
      </c>
      <c r="J222" s="9"/>
      <c r="K222" s="278"/>
      <c r="L222" s="9"/>
    </row>
    <row r="223" spans="1:12" s="6" customFormat="1" ht="15">
      <c r="A223" s="194">
        <v>4640016935796</v>
      </c>
      <c r="B223" s="194">
        <v>4620769451804</v>
      </c>
      <c r="C223" s="25" t="s">
        <v>119</v>
      </c>
      <c r="D223" s="351">
        <v>1100</v>
      </c>
      <c r="E223" s="360">
        <f t="shared" si="36"/>
        <v>1155</v>
      </c>
      <c r="F223" s="360">
        <f t="shared" si="37"/>
        <v>1067</v>
      </c>
      <c r="G223" s="362">
        <f t="shared" si="38"/>
        <v>1045</v>
      </c>
      <c r="H223" s="35" t="s">
        <v>283</v>
      </c>
      <c r="I223" s="36" t="s">
        <v>358</v>
      </c>
      <c r="J223" s="9"/>
      <c r="K223" s="278"/>
      <c r="L223" s="9"/>
    </row>
    <row r="224" spans="1:12" s="6" customFormat="1" ht="15">
      <c r="A224" s="194">
        <v>4640016935789</v>
      </c>
      <c r="B224" s="194">
        <v>4620769451811</v>
      </c>
      <c r="C224" s="165" t="s">
        <v>120</v>
      </c>
      <c r="D224" s="349">
        <v>1210</v>
      </c>
      <c r="E224" s="361">
        <f t="shared" si="36"/>
        <v>1271</v>
      </c>
      <c r="F224" s="361">
        <f t="shared" si="37"/>
        <v>1174</v>
      </c>
      <c r="G224" s="363">
        <f t="shared" si="38"/>
        <v>1150</v>
      </c>
      <c r="H224" s="203" t="s">
        <v>1001</v>
      </c>
      <c r="I224" s="11" t="s">
        <v>353</v>
      </c>
      <c r="J224" s="9"/>
      <c r="K224" s="278"/>
      <c r="L224" s="9"/>
    </row>
    <row r="225" spans="1:12" s="6" customFormat="1" ht="15">
      <c r="A225" s="194">
        <v>4640016935772</v>
      </c>
      <c r="B225" s="194">
        <v>4620769452009</v>
      </c>
      <c r="C225" s="165" t="s">
        <v>121</v>
      </c>
      <c r="D225" s="349">
        <v>1210</v>
      </c>
      <c r="E225" s="361">
        <f t="shared" si="36"/>
        <v>1271</v>
      </c>
      <c r="F225" s="361">
        <f>CEILING(PRODUCT(D225,$K$2),1)</f>
        <v>1174</v>
      </c>
      <c r="G225" s="363">
        <f t="shared" si="38"/>
        <v>1150</v>
      </c>
      <c r="H225" s="180" t="s">
        <v>1002</v>
      </c>
      <c r="I225" s="11" t="s">
        <v>353</v>
      </c>
      <c r="J225" s="9"/>
      <c r="K225" s="278"/>
      <c r="L225" s="9"/>
    </row>
    <row r="226" spans="1:12" s="6" customFormat="1" ht="15">
      <c r="A226" s="194">
        <v>4640016936441</v>
      </c>
      <c r="B226" s="194"/>
      <c r="C226" s="20" t="s">
        <v>240</v>
      </c>
      <c r="D226" s="351">
        <v>350</v>
      </c>
      <c r="E226" s="360">
        <f t="shared" si="36"/>
        <v>368</v>
      </c>
      <c r="F226" s="360">
        <f t="shared" si="37"/>
        <v>340</v>
      </c>
      <c r="G226" s="362">
        <f t="shared" si="38"/>
        <v>333</v>
      </c>
      <c r="H226" s="35" t="s">
        <v>239</v>
      </c>
      <c r="I226" s="36" t="s">
        <v>358</v>
      </c>
      <c r="J226" s="9"/>
      <c r="K226" s="278"/>
      <c r="L226" s="9"/>
    </row>
    <row r="227" spans="1:12" s="6" customFormat="1" ht="15">
      <c r="A227" s="194"/>
      <c r="B227" s="194"/>
      <c r="C227" s="18" t="s">
        <v>341</v>
      </c>
      <c r="D227" s="349">
        <v>20</v>
      </c>
      <c r="E227" s="361">
        <f t="shared" si="36"/>
        <v>21</v>
      </c>
      <c r="F227" s="361">
        <f t="shared" si="37"/>
        <v>20</v>
      </c>
      <c r="G227" s="363">
        <f t="shared" si="38"/>
        <v>19</v>
      </c>
      <c r="H227" s="35" t="s">
        <v>342</v>
      </c>
      <c r="I227" s="11" t="s">
        <v>353</v>
      </c>
      <c r="J227" s="9"/>
      <c r="K227" s="9"/>
      <c r="L227" s="9"/>
    </row>
    <row r="228" spans="1:12" s="6" customFormat="1" ht="15">
      <c r="A228" s="4"/>
      <c r="C228" s="26"/>
      <c r="D228" s="49"/>
      <c r="E228" s="49"/>
      <c r="F228" s="49"/>
      <c r="G228" s="49"/>
      <c r="H228" s="50"/>
      <c r="I228" s="28"/>
      <c r="J228" s="9"/>
      <c r="K228" s="9"/>
      <c r="L228" s="9"/>
    </row>
    <row r="229" spans="1:9" ht="14.25" customHeight="1">
      <c r="A229" s="459" t="s">
        <v>366</v>
      </c>
      <c r="B229" s="459"/>
      <c r="C229" s="459"/>
      <c r="D229" s="459"/>
      <c r="E229" s="459"/>
      <c r="F229" s="459"/>
      <c r="G229" s="459"/>
      <c r="H229" s="459"/>
      <c r="I229" s="459"/>
    </row>
    <row r="230" spans="1:12" ht="15">
      <c r="A230" s="194">
        <v>4640016931880</v>
      </c>
      <c r="B230" s="194">
        <v>4620739720015</v>
      </c>
      <c r="C230" s="29" t="s">
        <v>344</v>
      </c>
      <c r="D230" s="352">
        <v>2950</v>
      </c>
      <c r="E230" s="364">
        <f>CEILING(PRODUCT(D230,$J$2),1)</f>
        <v>3098</v>
      </c>
      <c r="F230" s="364">
        <f>CEILING(PRODUCT(D230,$K$2),1)</f>
        <v>2862</v>
      </c>
      <c r="G230" s="365">
        <f>CEILING(PRODUCT(D230,$L$2),1)</f>
        <v>2803</v>
      </c>
      <c r="H230" s="35" t="s">
        <v>345</v>
      </c>
      <c r="I230" s="11" t="s">
        <v>353</v>
      </c>
      <c r="L230" s="278"/>
    </row>
    <row r="231" spans="3:9" ht="11.25">
      <c r="C231" s="4"/>
      <c r="D231" s="4"/>
      <c r="E231" s="4"/>
      <c r="F231" s="4"/>
      <c r="G231" s="4"/>
      <c r="H231" s="4"/>
      <c r="I231" s="4"/>
    </row>
  </sheetData>
  <sheetProtection password="DBBB" sheet="1" objects="1" scenarios="1" insertColumns="0" insertRows="0" deleteColumns="0" deleteRows="0" selectLockedCells="1" selectUnlockedCells="1"/>
  <mergeCells count="30">
    <mergeCell ref="C167:H167"/>
    <mergeCell ref="A53:B53"/>
    <mergeCell ref="A54:B54"/>
    <mergeCell ref="A55:B55"/>
    <mergeCell ref="A56:B56"/>
    <mergeCell ref="A163:I163"/>
    <mergeCell ref="A47:B47"/>
    <mergeCell ref="A48:B48"/>
    <mergeCell ref="A49:B49"/>
    <mergeCell ref="A50:B50"/>
    <mergeCell ref="A207:I207"/>
    <mergeCell ref="A25:I25"/>
    <mergeCell ref="A39:I39"/>
    <mergeCell ref="A57:I57"/>
    <mergeCell ref="A61:I61"/>
    <mergeCell ref="A69:I69"/>
    <mergeCell ref="A85:I85"/>
    <mergeCell ref="A176:B176"/>
    <mergeCell ref="A51:B51"/>
    <mergeCell ref="A52:B52"/>
    <mergeCell ref="A212:I212"/>
    <mergeCell ref="A229:I229"/>
    <mergeCell ref="A2:I2"/>
    <mergeCell ref="A120:I120"/>
    <mergeCell ref="A3:I3"/>
    <mergeCell ref="A112:I112"/>
    <mergeCell ref="A105:I105"/>
    <mergeCell ref="A146:I146"/>
    <mergeCell ref="A159:I159"/>
    <mergeCell ref="A168:I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M10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8515625" style="1" customWidth="1"/>
    <col min="4" max="4" width="11.7109375" style="1" hidden="1" customWidth="1"/>
    <col min="5" max="7" width="10.28125" style="1" customWidth="1"/>
    <col min="8" max="8" width="68.00390625" style="2" customWidth="1"/>
    <col min="9" max="9" width="18.8515625" style="3" customWidth="1"/>
    <col min="10" max="10" width="9.8515625" style="4" hidden="1" customWidth="1"/>
    <col min="11" max="12" width="9.140625" style="4" hidden="1" customWidth="1"/>
    <col min="13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27.7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13" ht="14.25" customHeight="1">
      <c r="A3" s="459" t="s">
        <v>361</v>
      </c>
      <c r="B3" s="459"/>
      <c r="C3" s="459"/>
      <c r="D3" s="459"/>
      <c r="E3" s="459"/>
      <c r="F3" s="459"/>
      <c r="G3" s="459"/>
      <c r="H3" s="459"/>
      <c r="I3" s="459"/>
      <c r="J3" s="5"/>
      <c r="K3" s="5"/>
      <c r="L3" s="5"/>
      <c r="M3" s="5"/>
    </row>
    <row r="4" spans="1:11" s="6" customFormat="1" ht="15">
      <c r="A4" s="195">
        <v>4640016932535</v>
      </c>
      <c r="B4" s="195">
        <v>4640016930982</v>
      </c>
      <c r="C4" s="10" t="s">
        <v>122</v>
      </c>
      <c r="D4" s="32">
        <v>2600</v>
      </c>
      <c r="E4" s="299">
        <f>CEILING(PRODUCT(D4,$J$2),1)</f>
        <v>2730</v>
      </c>
      <c r="F4" s="299">
        <f>CEILING(PRODUCT(D4,$K$2),1)</f>
        <v>2522</v>
      </c>
      <c r="G4" s="303">
        <f>CEILING(PRODUCT(D4,$L$2),1)</f>
        <v>2470</v>
      </c>
      <c r="H4" s="35" t="s">
        <v>328</v>
      </c>
      <c r="I4" s="36" t="s">
        <v>358</v>
      </c>
      <c r="K4" s="279"/>
    </row>
    <row r="5" spans="1:11" s="6" customFormat="1" ht="15">
      <c r="A5" s="195">
        <v>4640016932528</v>
      </c>
      <c r="B5" s="195">
        <v>4640016930975</v>
      </c>
      <c r="C5" s="13" t="s">
        <v>123</v>
      </c>
      <c r="D5" s="33">
        <v>2860</v>
      </c>
      <c r="E5" s="300">
        <f>CEILING(PRODUCT(D5,$J$2),1)</f>
        <v>3003</v>
      </c>
      <c r="F5" s="300">
        <f>CEILING(PRODUCT(D5,$K$2),1)</f>
        <v>2775</v>
      </c>
      <c r="G5" s="304">
        <f>CEILING(PRODUCT(D5,$L$2),1)</f>
        <v>2717</v>
      </c>
      <c r="H5" s="203" t="s">
        <v>1001</v>
      </c>
      <c r="I5" s="11" t="s">
        <v>353</v>
      </c>
      <c r="K5" s="279"/>
    </row>
    <row r="6" spans="1:11" s="6" customFormat="1" ht="20.25">
      <c r="A6" s="195">
        <v>4640016932559</v>
      </c>
      <c r="B6" s="195">
        <v>4640016931002</v>
      </c>
      <c r="C6" s="10" t="s">
        <v>124</v>
      </c>
      <c r="D6" s="32">
        <v>2600</v>
      </c>
      <c r="E6" s="299">
        <f>CEILING(PRODUCT(D6,$J$2),1)</f>
        <v>2730</v>
      </c>
      <c r="F6" s="299">
        <f>CEILING(PRODUCT(D6,$K$2),1)</f>
        <v>2522</v>
      </c>
      <c r="G6" s="303">
        <f>CEILING(PRODUCT(D6,$L$2),1)</f>
        <v>2470</v>
      </c>
      <c r="H6" s="35" t="s">
        <v>910</v>
      </c>
      <c r="I6" s="36" t="s">
        <v>358</v>
      </c>
      <c r="K6" s="279"/>
    </row>
    <row r="7" spans="1:11" s="6" customFormat="1" ht="15">
      <c r="A7" s="195">
        <v>4640016932542</v>
      </c>
      <c r="B7" s="195">
        <v>4640016930999</v>
      </c>
      <c r="C7" s="13" t="s">
        <v>125</v>
      </c>
      <c r="D7" s="33">
        <v>2860</v>
      </c>
      <c r="E7" s="300">
        <f>CEILING(PRODUCT(D7,$J$2),1)</f>
        <v>3003</v>
      </c>
      <c r="F7" s="300">
        <f>CEILING(PRODUCT(D7,$K$2),1)</f>
        <v>2775</v>
      </c>
      <c r="G7" s="304">
        <f>CEILING(PRODUCT(D7,$L$2),1)</f>
        <v>2717</v>
      </c>
      <c r="H7" s="203" t="s">
        <v>1001</v>
      </c>
      <c r="I7" s="11" t="s">
        <v>353</v>
      </c>
      <c r="K7" s="279"/>
    </row>
    <row r="8" spans="3:11" s="6" customFormat="1" ht="9.75">
      <c r="C8" s="39"/>
      <c r="D8" s="40"/>
      <c r="E8" s="40"/>
      <c r="F8" s="40"/>
      <c r="G8" s="40"/>
      <c r="H8" s="27"/>
      <c r="I8" s="28"/>
      <c r="K8" s="279"/>
    </row>
    <row r="9" spans="1:13" ht="14.25" customHeight="1">
      <c r="A9" s="459" t="s">
        <v>922</v>
      </c>
      <c r="B9" s="459"/>
      <c r="C9" s="459"/>
      <c r="D9" s="459"/>
      <c r="E9" s="459"/>
      <c r="F9" s="459"/>
      <c r="G9" s="459"/>
      <c r="H9" s="459"/>
      <c r="I9" s="459"/>
      <c r="J9" s="5"/>
      <c r="K9" s="279"/>
      <c r="L9" s="5"/>
      <c r="M9" s="5"/>
    </row>
    <row r="10" spans="1:11" ht="20.25">
      <c r="A10" s="195">
        <v>4640016930357</v>
      </c>
      <c r="B10" s="195">
        <v>4620769453778</v>
      </c>
      <c r="C10" s="46" t="s">
        <v>923</v>
      </c>
      <c r="D10" s="32">
        <v>7600</v>
      </c>
      <c r="E10" s="299">
        <f>CEILING(PRODUCT(D10,$J$2),1)</f>
        <v>7980</v>
      </c>
      <c r="F10" s="299">
        <f>CEILING(PRODUCT(D10,$K$2),1)</f>
        <v>7372</v>
      </c>
      <c r="G10" s="303">
        <f>CEILING(PRODUCT(D10,$L$2),1)</f>
        <v>7220</v>
      </c>
      <c r="H10" s="35" t="s">
        <v>924</v>
      </c>
      <c r="I10" s="36" t="s">
        <v>358</v>
      </c>
      <c r="K10" s="279"/>
    </row>
  </sheetData>
  <sheetProtection password="DBBB" sheet="1" objects="1" scenarios="1" insertColumns="0" insertRows="0" deleteColumns="0" deleteRows="0" selectLockedCells="1" selectUnlockedCells="1"/>
  <mergeCells count="3">
    <mergeCell ref="A2:I2"/>
    <mergeCell ref="A3:I3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8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8515625" style="1" customWidth="1"/>
    <col min="4" max="4" width="11.7109375" style="1" hidden="1" customWidth="1"/>
    <col min="5" max="7" width="10.28125" style="1" customWidth="1"/>
    <col min="8" max="8" width="67.57421875" style="2" customWidth="1"/>
    <col min="9" max="9" width="17.7109375" style="3" customWidth="1"/>
    <col min="10" max="10" width="9.8515625" style="4" hidden="1" customWidth="1"/>
    <col min="11" max="12" width="9.140625" style="4" hidden="1" customWidth="1"/>
    <col min="13" max="14" width="8.8515625" style="4" hidden="1" customWidth="1"/>
    <col min="15" max="16384" width="9.140625" style="4" customWidth="1"/>
  </cols>
  <sheetData>
    <row r="1" spans="1:14" ht="64.5" customHeight="1">
      <c r="A1" s="42" t="s">
        <v>680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>
        <v>0.9</v>
      </c>
      <c r="N1" s="4">
        <v>0.95</v>
      </c>
    </row>
    <row r="2" spans="1:13" ht="27.7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9" ht="14.25" customHeight="1">
      <c r="A3" s="459" t="s">
        <v>543</v>
      </c>
      <c r="B3" s="459"/>
      <c r="C3" s="459"/>
      <c r="D3" s="459"/>
      <c r="E3" s="459"/>
      <c r="F3" s="459"/>
      <c r="G3" s="459"/>
      <c r="H3" s="459"/>
      <c r="I3" s="459"/>
    </row>
    <row r="4" spans="1:11" ht="15">
      <c r="A4" s="195">
        <v>4640016935222</v>
      </c>
      <c r="B4" s="195">
        <v>4620769450852</v>
      </c>
      <c r="C4" s="46" t="s">
        <v>126</v>
      </c>
      <c r="D4" s="280">
        <v>490</v>
      </c>
      <c r="E4" s="366">
        <f>CEILING(PRODUCT(D4,$J$2),1)</f>
        <v>515</v>
      </c>
      <c r="F4" s="366">
        <f>CEILING(PRODUCT(D4,$K$2),1)</f>
        <v>476</v>
      </c>
      <c r="G4" s="368">
        <f>CEILING(PRODUCT(D4,$L$2),1)</f>
        <v>466</v>
      </c>
      <c r="H4" s="35" t="s">
        <v>346</v>
      </c>
      <c r="I4" s="36" t="s">
        <v>358</v>
      </c>
      <c r="K4" s="277"/>
    </row>
    <row r="5" spans="1:11" ht="15">
      <c r="A5" s="195">
        <v>4640016932436</v>
      </c>
      <c r="B5" s="195">
        <v>4620769450890</v>
      </c>
      <c r="C5" s="46" t="s">
        <v>1154</v>
      </c>
      <c r="D5" s="280">
        <v>490</v>
      </c>
      <c r="E5" s="366">
        <f>CEILING(PRODUCT(D5,$J$2),1)</f>
        <v>515</v>
      </c>
      <c r="F5" s="366">
        <f>CEILING(PRODUCT(D5,$K$2),1)</f>
        <v>476</v>
      </c>
      <c r="G5" s="368">
        <f>CEILING(PRODUCT(D5,$L$2),1)</f>
        <v>466</v>
      </c>
      <c r="H5" s="35" t="s">
        <v>346</v>
      </c>
      <c r="I5" s="36" t="s">
        <v>358</v>
      </c>
      <c r="K5" s="277"/>
    </row>
    <row r="6" spans="1:12" s="6" customFormat="1" ht="6.75" customHeight="1">
      <c r="A6" s="466"/>
      <c r="B6" s="467"/>
      <c r="C6" s="467"/>
      <c r="D6" s="467"/>
      <c r="E6" s="467"/>
      <c r="F6" s="467"/>
      <c r="G6" s="467"/>
      <c r="H6" s="467"/>
      <c r="I6" s="468"/>
      <c r="J6" s="9"/>
      <c r="K6" s="9"/>
      <c r="L6" s="278"/>
    </row>
    <row r="7" spans="1:11" ht="15">
      <c r="A7" s="195">
        <v>4640016935239</v>
      </c>
      <c r="B7" s="195">
        <v>4620769450968</v>
      </c>
      <c r="C7" s="46" t="s">
        <v>127</v>
      </c>
      <c r="D7" s="280">
        <v>700</v>
      </c>
      <c r="E7" s="366">
        <f aca="true" t="shared" si="0" ref="E7:E12">CEILING(PRODUCT(D7,$J$2),1)</f>
        <v>735</v>
      </c>
      <c r="F7" s="366">
        <f aca="true" t="shared" si="1" ref="F7:F12">CEILING(PRODUCT(D7,$K$2),1)</f>
        <v>679</v>
      </c>
      <c r="G7" s="368">
        <f aca="true" t="shared" si="2" ref="G7:G12">CEILING(PRODUCT(D7,$L$2),1)</f>
        <v>665</v>
      </c>
      <c r="H7" s="35" t="s">
        <v>347</v>
      </c>
      <c r="I7" s="36" t="s">
        <v>358</v>
      </c>
      <c r="K7" s="277"/>
    </row>
    <row r="8" spans="1:11" ht="15">
      <c r="A8" s="195">
        <v>4640016932467</v>
      </c>
      <c r="B8" s="195">
        <v>4620769450920</v>
      </c>
      <c r="C8" s="46" t="s">
        <v>1155</v>
      </c>
      <c r="D8" s="280">
        <v>700</v>
      </c>
      <c r="E8" s="366">
        <f t="shared" si="0"/>
        <v>735</v>
      </c>
      <c r="F8" s="366">
        <f t="shared" si="1"/>
        <v>679</v>
      </c>
      <c r="G8" s="368">
        <f t="shared" si="2"/>
        <v>665</v>
      </c>
      <c r="H8" s="35" t="s">
        <v>347</v>
      </c>
      <c r="I8" s="36" t="s">
        <v>358</v>
      </c>
      <c r="K8" s="277"/>
    </row>
    <row r="9" spans="1:11" ht="15">
      <c r="A9" s="195">
        <v>4640016932450</v>
      </c>
      <c r="B9" s="195"/>
      <c r="C9" s="218" t="s">
        <v>1156</v>
      </c>
      <c r="D9" s="281">
        <v>770</v>
      </c>
      <c r="E9" s="367">
        <f t="shared" si="0"/>
        <v>809</v>
      </c>
      <c r="F9" s="367">
        <f t="shared" si="1"/>
        <v>747</v>
      </c>
      <c r="G9" s="369">
        <f t="shared" si="2"/>
        <v>732</v>
      </c>
      <c r="H9" s="203" t="s">
        <v>1001</v>
      </c>
      <c r="I9" s="11" t="s">
        <v>353</v>
      </c>
      <c r="K9" s="277"/>
    </row>
    <row r="10" spans="1:11" ht="15">
      <c r="A10" s="195">
        <v>4640016932481</v>
      </c>
      <c r="B10" s="195">
        <v>4620769450937</v>
      </c>
      <c r="C10" s="46" t="s">
        <v>1224</v>
      </c>
      <c r="D10" s="280">
        <v>700</v>
      </c>
      <c r="E10" s="366">
        <f t="shared" si="0"/>
        <v>735</v>
      </c>
      <c r="F10" s="366">
        <f t="shared" si="1"/>
        <v>679</v>
      </c>
      <c r="G10" s="368">
        <f t="shared" si="2"/>
        <v>665</v>
      </c>
      <c r="H10" s="35" t="s">
        <v>347</v>
      </c>
      <c r="I10" s="36" t="s">
        <v>358</v>
      </c>
      <c r="K10" s="277"/>
    </row>
    <row r="11" spans="1:11" ht="15">
      <c r="A11" s="195">
        <v>4640016932481</v>
      </c>
      <c r="B11" s="195">
        <v>4620769453969</v>
      </c>
      <c r="C11" s="218" t="s">
        <v>1157</v>
      </c>
      <c r="D11" s="281">
        <v>770</v>
      </c>
      <c r="E11" s="367">
        <f t="shared" si="0"/>
        <v>809</v>
      </c>
      <c r="F11" s="367">
        <f t="shared" si="1"/>
        <v>747</v>
      </c>
      <c r="G11" s="369">
        <f t="shared" si="2"/>
        <v>732</v>
      </c>
      <c r="H11" s="203" t="s">
        <v>1001</v>
      </c>
      <c r="I11" s="11" t="s">
        <v>353</v>
      </c>
      <c r="K11" s="277"/>
    </row>
    <row r="12" spans="1:11" ht="15">
      <c r="A12" s="195">
        <v>4640016932498</v>
      </c>
      <c r="B12" s="195">
        <v>4640016930463</v>
      </c>
      <c r="C12" s="46" t="s">
        <v>1158</v>
      </c>
      <c r="D12" s="280">
        <v>700</v>
      </c>
      <c r="E12" s="366">
        <f t="shared" si="0"/>
        <v>735</v>
      </c>
      <c r="F12" s="366">
        <f t="shared" si="1"/>
        <v>679</v>
      </c>
      <c r="G12" s="368">
        <f t="shared" si="2"/>
        <v>665</v>
      </c>
      <c r="H12" s="35" t="s">
        <v>347</v>
      </c>
      <c r="I12" s="36" t="s">
        <v>358</v>
      </c>
      <c r="K12" s="277"/>
    </row>
    <row r="13" spans="1:12" s="6" customFormat="1" ht="6.75" customHeight="1">
      <c r="A13" s="466"/>
      <c r="B13" s="467"/>
      <c r="C13" s="467"/>
      <c r="D13" s="467"/>
      <c r="E13" s="467"/>
      <c r="F13" s="467"/>
      <c r="G13" s="467"/>
      <c r="H13" s="467"/>
      <c r="I13" s="468"/>
      <c r="J13" s="9"/>
      <c r="K13" s="9"/>
      <c r="L13" s="278"/>
    </row>
    <row r="14" spans="1:11" ht="15">
      <c r="A14" s="195">
        <v>4640016935260</v>
      </c>
      <c r="B14" s="195">
        <v>4620769450975</v>
      </c>
      <c r="C14" s="46" t="s">
        <v>128</v>
      </c>
      <c r="D14" s="280">
        <v>490</v>
      </c>
      <c r="E14" s="366">
        <f>CEILING(PRODUCT(D14,$J$2),1)</f>
        <v>515</v>
      </c>
      <c r="F14" s="366">
        <f>CEILING(PRODUCT(D14,$K$2),1)</f>
        <v>476</v>
      </c>
      <c r="G14" s="368">
        <f>CEILING(PRODUCT(D14,$L$2),1)</f>
        <v>466</v>
      </c>
      <c r="H14" s="35" t="s">
        <v>348</v>
      </c>
      <c r="I14" s="36" t="s">
        <v>358</v>
      </c>
      <c r="K14" s="277"/>
    </row>
    <row r="15" spans="1:11" ht="15">
      <c r="A15" s="195">
        <v>4640016935260</v>
      </c>
      <c r="B15" s="195"/>
      <c r="C15" s="218" t="s">
        <v>129</v>
      </c>
      <c r="D15" s="281">
        <v>539</v>
      </c>
      <c r="E15" s="367">
        <f>CEILING(PRODUCT(D15,$J$2),1)</f>
        <v>566</v>
      </c>
      <c r="F15" s="367">
        <f>CEILING(PRODUCT(D15,$K$2),1)</f>
        <v>523</v>
      </c>
      <c r="G15" s="369">
        <f>CEILING(PRODUCT(D15,$L$2),1)</f>
        <v>513</v>
      </c>
      <c r="H15" s="203" t="s">
        <v>1001</v>
      </c>
      <c r="I15" s="11" t="s">
        <v>353</v>
      </c>
      <c r="K15" s="277"/>
    </row>
    <row r="16" spans="1:11" ht="15">
      <c r="A16" s="195">
        <v>4640016932511</v>
      </c>
      <c r="B16" s="195">
        <v>4640016930029</v>
      </c>
      <c r="C16" s="46" t="s">
        <v>1159</v>
      </c>
      <c r="D16" s="280">
        <v>490</v>
      </c>
      <c r="E16" s="366">
        <f>CEILING(PRODUCT(D16,$J$2),1)</f>
        <v>515</v>
      </c>
      <c r="F16" s="366">
        <f>CEILING(PRODUCT(D16,$K$2),1)</f>
        <v>476</v>
      </c>
      <c r="G16" s="368">
        <f>CEILING(PRODUCT(D16,$L$2),1)</f>
        <v>466</v>
      </c>
      <c r="H16" s="35" t="s">
        <v>348</v>
      </c>
      <c r="I16" s="36" t="s">
        <v>358</v>
      </c>
      <c r="K16" s="277"/>
    </row>
    <row r="17" spans="1:11" ht="15">
      <c r="A17" s="195">
        <v>4640016932504</v>
      </c>
      <c r="B17" s="195">
        <v>4620769453167</v>
      </c>
      <c r="C17" s="46" t="s">
        <v>1160</v>
      </c>
      <c r="D17" s="280">
        <v>490</v>
      </c>
      <c r="E17" s="366">
        <f>CEILING(PRODUCT(D17,$J$2),1)</f>
        <v>515</v>
      </c>
      <c r="F17" s="366">
        <f>CEILING(PRODUCT(D17,$K$2),1)</f>
        <v>476</v>
      </c>
      <c r="G17" s="368">
        <f>CEILING(PRODUCT(D17,$L$2),1)</f>
        <v>466</v>
      </c>
      <c r="H17" s="35" t="s">
        <v>348</v>
      </c>
      <c r="I17" s="36" t="s">
        <v>358</v>
      </c>
      <c r="K17" s="277"/>
    </row>
    <row r="18" spans="1:12" s="6" customFormat="1" ht="6.75" customHeight="1">
      <c r="A18" s="466"/>
      <c r="B18" s="467"/>
      <c r="C18" s="467"/>
      <c r="D18" s="467"/>
      <c r="E18" s="467"/>
      <c r="F18" s="467"/>
      <c r="G18" s="467"/>
      <c r="H18" s="467"/>
      <c r="I18" s="468"/>
      <c r="J18" s="9"/>
      <c r="K18" s="9"/>
      <c r="L18" s="278"/>
    </row>
    <row r="19" spans="1:11" ht="15">
      <c r="A19" s="195">
        <v>4640016936021</v>
      </c>
      <c r="B19" s="195"/>
      <c r="C19" s="46" t="s">
        <v>227</v>
      </c>
      <c r="D19" s="280">
        <v>900</v>
      </c>
      <c r="E19" s="366">
        <f>CEILING(PRODUCT(D19,$J$2),1)</f>
        <v>945</v>
      </c>
      <c r="F19" s="366">
        <f>CEILING(PRODUCT(D19,$K$2),1)</f>
        <v>873</v>
      </c>
      <c r="G19" s="368">
        <f>CEILING(PRODUCT(D19,$L$2),1)</f>
        <v>855</v>
      </c>
      <c r="H19" s="35" t="s">
        <v>367</v>
      </c>
      <c r="I19" s="36" t="s">
        <v>358</v>
      </c>
      <c r="K19" s="277"/>
    </row>
    <row r="20" spans="1:11" ht="15">
      <c r="A20" s="195">
        <v>4640016935284</v>
      </c>
      <c r="B20" s="195">
        <v>4620769450982</v>
      </c>
      <c r="C20" s="266" t="s">
        <v>130</v>
      </c>
      <c r="D20" s="282">
        <v>900</v>
      </c>
      <c r="E20" s="367">
        <f>CEILING(PRODUCT(D20,$J$2),1)</f>
        <v>945</v>
      </c>
      <c r="F20" s="367">
        <f>CEILING(PRODUCT(D20,$K$2),1)</f>
        <v>873</v>
      </c>
      <c r="G20" s="369">
        <f>CEILING(PRODUCT(D20,$L$2),1)</f>
        <v>855</v>
      </c>
      <c r="H20" s="35" t="s">
        <v>367</v>
      </c>
      <c r="I20" s="11" t="s">
        <v>353</v>
      </c>
      <c r="J20" s="30"/>
      <c r="K20" s="277"/>
    </row>
    <row r="21" spans="1:11" ht="15">
      <c r="A21" s="195">
        <v>4640016931385</v>
      </c>
      <c r="B21" s="195">
        <v>4620769450982</v>
      </c>
      <c r="C21" s="47" t="s">
        <v>1161</v>
      </c>
      <c r="D21" s="283">
        <v>900</v>
      </c>
      <c r="E21" s="366">
        <f>CEILING(PRODUCT(D21,$J$2),1)</f>
        <v>945</v>
      </c>
      <c r="F21" s="366">
        <f>CEILING(PRODUCT(D21,$K$2),1)</f>
        <v>873</v>
      </c>
      <c r="G21" s="368">
        <f>CEILING(PRODUCT(D21,$L$2),1)</f>
        <v>855</v>
      </c>
      <c r="H21" s="35" t="s">
        <v>367</v>
      </c>
      <c r="I21" s="36" t="s">
        <v>358</v>
      </c>
      <c r="J21" s="30"/>
      <c r="K21" s="277"/>
    </row>
    <row r="22" spans="1:11" ht="15">
      <c r="A22" s="195">
        <v>4640016931408</v>
      </c>
      <c r="B22" s="195">
        <v>4620769453174</v>
      </c>
      <c r="C22" s="47" t="s">
        <v>1162</v>
      </c>
      <c r="D22" s="283">
        <v>900</v>
      </c>
      <c r="E22" s="366">
        <f>CEILING(PRODUCT(D22,$J$2),1)</f>
        <v>945</v>
      </c>
      <c r="F22" s="366">
        <f>CEILING(PRODUCT(D22,$K$2),1)</f>
        <v>873</v>
      </c>
      <c r="G22" s="368">
        <f>CEILING(PRODUCT(D22,$L$2),1)</f>
        <v>855</v>
      </c>
      <c r="H22" s="35" t="s">
        <v>367</v>
      </c>
      <c r="I22" s="36" t="s">
        <v>358</v>
      </c>
      <c r="J22" s="30"/>
      <c r="K22" s="277"/>
    </row>
    <row r="23" spans="1:11" ht="15">
      <c r="A23" s="195">
        <v>4640016935277</v>
      </c>
      <c r="B23" s="195">
        <v>4620769450999</v>
      </c>
      <c r="C23" s="47" t="s">
        <v>131</v>
      </c>
      <c r="D23" s="283">
        <v>900</v>
      </c>
      <c r="E23" s="366">
        <f>CEILING(PRODUCT(D23,$J$2),1)</f>
        <v>945</v>
      </c>
      <c r="F23" s="366">
        <f>CEILING(PRODUCT(D23,$K$2),1)</f>
        <v>873</v>
      </c>
      <c r="G23" s="368">
        <f>CEILING(PRODUCT(D23,$L$2),1)</f>
        <v>855</v>
      </c>
      <c r="H23" s="35" t="s">
        <v>367</v>
      </c>
      <c r="I23" s="36" t="s">
        <v>358</v>
      </c>
      <c r="J23" s="30"/>
      <c r="K23" s="277"/>
    </row>
    <row r="24" spans="1:12" s="6" customFormat="1" ht="6.75" customHeight="1">
      <c r="A24" s="466"/>
      <c r="B24" s="467"/>
      <c r="C24" s="467"/>
      <c r="D24" s="467"/>
      <c r="E24" s="467"/>
      <c r="F24" s="467"/>
      <c r="G24" s="467"/>
      <c r="H24" s="467"/>
      <c r="I24" s="468"/>
      <c r="J24" s="9"/>
      <c r="K24" s="9"/>
      <c r="L24" s="278"/>
    </row>
    <row r="25" spans="1:11" ht="15">
      <c r="A25" s="195">
        <v>4640016935307</v>
      </c>
      <c r="B25" s="195">
        <v>4620769452610</v>
      </c>
      <c r="C25" s="47" t="s">
        <v>132</v>
      </c>
      <c r="D25" s="283">
        <v>700</v>
      </c>
      <c r="E25" s="370">
        <f aca="true" t="shared" si="3" ref="E25:E30">CEILING(PRODUCT(D25,$J$2),1)</f>
        <v>735</v>
      </c>
      <c r="F25" s="370">
        <f aca="true" t="shared" si="4" ref="F25:F30">CEILING(PRODUCT(D25,$K$2),1)</f>
        <v>679</v>
      </c>
      <c r="G25" s="368">
        <f aca="true" t="shared" si="5" ref="G25:G30">CEILING(PRODUCT(D25,$L$2),1)</f>
        <v>665</v>
      </c>
      <c r="H25" s="35" t="s">
        <v>349</v>
      </c>
      <c r="I25" s="36" t="s">
        <v>358</v>
      </c>
      <c r="J25" s="30"/>
      <c r="K25" s="277"/>
    </row>
    <row r="26" spans="1:11" ht="15">
      <c r="A26" s="195">
        <v>4640016935291</v>
      </c>
      <c r="B26" s="195">
        <v>4620769453945</v>
      </c>
      <c r="C26" s="266" t="s">
        <v>133</v>
      </c>
      <c r="D26" s="282">
        <v>770</v>
      </c>
      <c r="E26" s="371">
        <f t="shared" si="3"/>
        <v>809</v>
      </c>
      <c r="F26" s="371">
        <f t="shared" si="4"/>
        <v>747</v>
      </c>
      <c r="G26" s="369">
        <f t="shared" si="5"/>
        <v>732</v>
      </c>
      <c r="H26" s="203" t="s">
        <v>1001</v>
      </c>
      <c r="I26" s="11" t="s">
        <v>353</v>
      </c>
      <c r="J26" s="30"/>
      <c r="K26" s="277"/>
    </row>
    <row r="27" spans="1:11" ht="15">
      <c r="A27" s="195">
        <v>4640016931415</v>
      </c>
      <c r="B27" s="195">
        <v>4620769451842</v>
      </c>
      <c r="C27" s="47" t="s">
        <v>1164</v>
      </c>
      <c r="D27" s="283">
        <v>700</v>
      </c>
      <c r="E27" s="370">
        <f t="shared" si="3"/>
        <v>735</v>
      </c>
      <c r="F27" s="370">
        <f t="shared" si="4"/>
        <v>679</v>
      </c>
      <c r="G27" s="368">
        <f t="shared" si="5"/>
        <v>665</v>
      </c>
      <c r="H27" s="35" t="s">
        <v>349</v>
      </c>
      <c r="I27" s="36" t="s">
        <v>358</v>
      </c>
      <c r="J27" s="30"/>
      <c r="K27" s="277"/>
    </row>
    <row r="28" spans="1:11" ht="15">
      <c r="A28" s="195">
        <v>4640016931439</v>
      </c>
      <c r="B28" s="195">
        <v>4620769452672</v>
      </c>
      <c r="C28" s="47" t="s">
        <v>1165</v>
      </c>
      <c r="D28" s="283">
        <v>700</v>
      </c>
      <c r="E28" s="370">
        <f t="shared" si="3"/>
        <v>735</v>
      </c>
      <c r="F28" s="370">
        <f t="shared" si="4"/>
        <v>679</v>
      </c>
      <c r="G28" s="368">
        <f t="shared" si="5"/>
        <v>665</v>
      </c>
      <c r="H28" s="35" t="s">
        <v>349</v>
      </c>
      <c r="I28" s="36" t="s">
        <v>358</v>
      </c>
      <c r="J28" s="30"/>
      <c r="K28" s="277"/>
    </row>
    <row r="29" spans="1:11" ht="15">
      <c r="A29" s="195">
        <v>4640016931446</v>
      </c>
      <c r="B29" s="195">
        <v>4620769452665</v>
      </c>
      <c r="C29" s="47" t="s">
        <v>1166</v>
      </c>
      <c r="D29" s="283">
        <v>700</v>
      </c>
      <c r="E29" s="370">
        <f t="shared" si="3"/>
        <v>735</v>
      </c>
      <c r="F29" s="370">
        <f t="shared" si="4"/>
        <v>679</v>
      </c>
      <c r="G29" s="368">
        <f t="shared" si="5"/>
        <v>665</v>
      </c>
      <c r="H29" s="35" t="s">
        <v>349</v>
      </c>
      <c r="I29" s="36" t="s">
        <v>358</v>
      </c>
      <c r="J29" s="30"/>
      <c r="K29" s="277"/>
    </row>
    <row r="30" spans="1:11" ht="15">
      <c r="A30" s="195">
        <v>4640016930951</v>
      </c>
      <c r="B30" s="195">
        <v>4620769453952</v>
      </c>
      <c r="C30" s="266" t="s">
        <v>1167</v>
      </c>
      <c r="D30" s="282">
        <v>770</v>
      </c>
      <c r="E30" s="371">
        <f t="shared" si="3"/>
        <v>809</v>
      </c>
      <c r="F30" s="371">
        <f t="shared" si="4"/>
        <v>747</v>
      </c>
      <c r="G30" s="369">
        <f t="shared" si="5"/>
        <v>732</v>
      </c>
      <c r="H30" s="203" t="s">
        <v>1001</v>
      </c>
      <c r="I30" s="11" t="s">
        <v>353</v>
      </c>
      <c r="J30" s="9"/>
      <c r="K30" s="277"/>
    </row>
    <row r="31" spans="1:12" s="6" customFormat="1" ht="6.75" customHeight="1">
      <c r="A31" s="466"/>
      <c r="B31" s="467"/>
      <c r="C31" s="467"/>
      <c r="D31" s="467"/>
      <c r="E31" s="467"/>
      <c r="F31" s="467"/>
      <c r="G31" s="467"/>
      <c r="H31" s="467"/>
      <c r="I31" s="468"/>
      <c r="J31" s="9"/>
      <c r="K31" s="9"/>
      <c r="L31" s="278"/>
    </row>
    <row r="32" spans="1:11" ht="13.5" customHeight="1">
      <c r="A32" s="195">
        <v>4640016936038</v>
      </c>
      <c r="B32" s="195"/>
      <c r="C32" s="47" t="s">
        <v>226</v>
      </c>
      <c r="D32" s="283">
        <v>700</v>
      </c>
      <c r="E32" s="370">
        <f aca="true" t="shared" si="6" ref="E32:E37">CEILING(PRODUCT(D32,$J$2),1)</f>
        <v>735</v>
      </c>
      <c r="F32" s="370">
        <f aca="true" t="shared" si="7" ref="F32:F37">CEILING(PRODUCT(D32,$K$2),1)</f>
        <v>679</v>
      </c>
      <c r="G32" s="368">
        <f aca="true" t="shared" si="8" ref="G32:G37">CEILING(PRODUCT(D32,$L$2),1)</f>
        <v>665</v>
      </c>
      <c r="H32" s="35" t="s">
        <v>350</v>
      </c>
      <c r="I32" s="36" t="s">
        <v>358</v>
      </c>
      <c r="J32" s="9"/>
      <c r="K32" s="277"/>
    </row>
    <row r="33" spans="1:11" ht="13.5" customHeight="1">
      <c r="A33" s="195">
        <v>4640016935314</v>
      </c>
      <c r="B33" s="195">
        <v>4620769451477</v>
      </c>
      <c r="C33" s="218" t="s">
        <v>134</v>
      </c>
      <c r="D33" s="281">
        <v>700</v>
      </c>
      <c r="E33" s="371">
        <f t="shared" si="6"/>
        <v>735</v>
      </c>
      <c r="F33" s="371">
        <f t="shared" si="7"/>
        <v>679</v>
      </c>
      <c r="G33" s="369">
        <f t="shared" si="8"/>
        <v>665</v>
      </c>
      <c r="H33" s="35" t="s">
        <v>350</v>
      </c>
      <c r="I33" s="11" t="s">
        <v>353</v>
      </c>
      <c r="K33" s="277"/>
    </row>
    <row r="34" spans="1:11" ht="15.75" customHeight="1">
      <c r="A34" s="195">
        <v>4640016931477</v>
      </c>
      <c r="B34" s="195">
        <v>4620769451002</v>
      </c>
      <c r="C34" s="46" t="s">
        <v>1168</v>
      </c>
      <c r="D34" s="283">
        <v>700</v>
      </c>
      <c r="E34" s="370">
        <f t="shared" si="6"/>
        <v>735</v>
      </c>
      <c r="F34" s="370">
        <f t="shared" si="7"/>
        <v>679</v>
      </c>
      <c r="G34" s="368">
        <f t="shared" si="8"/>
        <v>665</v>
      </c>
      <c r="H34" s="35" t="s">
        <v>350</v>
      </c>
      <c r="I34" s="36" t="s">
        <v>358</v>
      </c>
      <c r="K34" s="277"/>
    </row>
    <row r="35" spans="1:11" ht="15">
      <c r="A35" s="195">
        <v>4640016930968</v>
      </c>
      <c r="B35" s="195">
        <v>4620769453976</v>
      </c>
      <c r="C35" s="218" t="s">
        <v>1169</v>
      </c>
      <c r="D35" s="281">
        <v>770</v>
      </c>
      <c r="E35" s="371">
        <f t="shared" si="6"/>
        <v>809</v>
      </c>
      <c r="F35" s="371">
        <f t="shared" si="7"/>
        <v>747</v>
      </c>
      <c r="G35" s="369">
        <f t="shared" si="8"/>
        <v>732</v>
      </c>
      <c r="H35" s="203" t="s">
        <v>1001</v>
      </c>
      <c r="I35" s="11" t="s">
        <v>353</v>
      </c>
      <c r="K35" s="277"/>
    </row>
    <row r="36" spans="1:11" ht="14.25" customHeight="1">
      <c r="A36" s="195">
        <v>4640016935321</v>
      </c>
      <c r="B36" s="195"/>
      <c r="C36" s="46" t="s">
        <v>1171</v>
      </c>
      <c r="D36" s="283">
        <v>700</v>
      </c>
      <c r="E36" s="370">
        <f t="shared" si="6"/>
        <v>735</v>
      </c>
      <c r="F36" s="370">
        <f t="shared" si="7"/>
        <v>679</v>
      </c>
      <c r="G36" s="368">
        <f t="shared" si="8"/>
        <v>665</v>
      </c>
      <c r="H36" s="35" t="s">
        <v>350</v>
      </c>
      <c r="I36" s="36" t="s">
        <v>358</v>
      </c>
      <c r="K36" s="277"/>
    </row>
    <row r="37" spans="1:11" ht="15" customHeight="1">
      <c r="A37" s="195">
        <v>4640016936052</v>
      </c>
      <c r="B37" s="195">
        <v>4620769451019</v>
      </c>
      <c r="C37" s="46" t="s">
        <v>1170</v>
      </c>
      <c r="D37" s="283">
        <v>700</v>
      </c>
      <c r="E37" s="370">
        <f t="shared" si="6"/>
        <v>735</v>
      </c>
      <c r="F37" s="370">
        <f t="shared" si="7"/>
        <v>679</v>
      </c>
      <c r="G37" s="368">
        <f t="shared" si="8"/>
        <v>665</v>
      </c>
      <c r="H37" s="35" t="s">
        <v>350</v>
      </c>
      <c r="I37" s="36" t="s">
        <v>358</v>
      </c>
      <c r="K37" s="277"/>
    </row>
    <row r="38" spans="3:9" ht="13.5" customHeight="1">
      <c r="C38" s="4"/>
      <c r="D38" s="4"/>
      <c r="E38" s="4"/>
      <c r="F38" s="4"/>
      <c r="G38" s="4"/>
      <c r="H38" s="4"/>
      <c r="I38" s="4"/>
    </row>
  </sheetData>
  <sheetProtection password="DBBB" sheet="1" objects="1" scenarios="1" insertColumns="0" insertRows="0" deleteColumns="0" deleteRows="0" selectLockedCells="1" selectUnlockedCells="1"/>
  <mergeCells count="7">
    <mergeCell ref="A31:I31"/>
    <mergeCell ref="A3:I3"/>
    <mergeCell ref="A2:I2"/>
    <mergeCell ref="A6:I6"/>
    <mergeCell ref="A13:I13"/>
    <mergeCell ref="A18:I18"/>
    <mergeCell ref="A24:I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8"/>
  <sheetViews>
    <sheetView zoomScale="75" zoomScaleNormal="75" zoomScalePageLayoutView="0" workbookViewId="0" topLeftCell="C1">
      <pane ySplit="2" topLeftCell="BM3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0.7109375" style="1" customWidth="1"/>
    <col min="4" max="4" width="10.8515625" style="1" hidden="1" customWidth="1"/>
    <col min="5" max="7" width="10.28125" style="1" customWidth="1"/>
    <col min="8" max="8" width="68.00390625" style="2" customWidth="1"/>
    <col min="9" max="9" width="18.8515625" style="3" customWidth="1"/>
    <col min="10" max="10" width="9.8515625" style="4" hidden="1" customWidth="1"/>
    <col min="11" max="11" width="14.7109375" style="4" hidden="1" customWidth="1"/>
    <col min="12" max="12" width="16.8515625" style="4" hidden="1" customWidth="1"/>
    <col min="13" max="13" width="9.140625" style="4" customWidth="1"/>
    <col min="14" max="14" width="15.57421875" style="4" customWidth="1"/>
    <col min="15" max="15" width="3.7109375" style="4" hidden="1" customWidth="1"/>
    <col min="16" max="16" width="6.7109375" style="4" hidden="1" customWidth="1"/>
    <col min="17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27.7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13" ht="14.25" customHeight="1">
      <c r="A3" s="470" t="s">
        <v>497</v>
      </c>
      <c r="B3" s="470"/>
      <c r="C3" s="470"/>
      <c r="D3" s="470"/>
      <c r="E3" s="470"/>
      <c r="F3" s="470"/>
      <c r="G3" s="470"/>
      <c r="H3" s="470"/>
      <c r="I3" s="471"/>
      <c r="J3" s="344">
        <v>1.2</v>
      </c>
      <c r="K3" s="344">
        <v>1.17</v>
      </c>
      <c r="L3" s="344">
        <v>1.12</v>
      </c>
      <c r="M3" s="5"/>
    </row>
    <row r="4" spans="1:13" ht="15">
      <c r="A4" s="195">
        <v>4640016931873</v>
      </c>
      <c r="B4" s="195"/>
      <c r="C4" s="56" t="s">
        <v>498</v>
      </c>
      <c r="D4" s="57">
        <v>300</v>
      </c>
      <c r="E4" s="295">
        <f>CEILING(PRODUCT(D4,$J$2),1)</f>
        <v>315</v>
      </c>
      <c r="F4" s="295">
        <f>CEILING(PRODUCT(D4,$K$2),1)</f>
        <v>291</v>
      </c>
      <c r="G4" s="388">
        <f>CEILING(PRODUCT(D4,$L$2),1)</f>
        <v>285</v>
      </c>
      <c r="H4" s="75" t="s">
        <v>499</v>
      </c>
      <c r="I4" s="36" t="s">
        <v>358</v>
      </c>
      <c r="J4" s="5"/>
      <c r="K4" s="5"/>
      <c r="L4" s="5"/>
      <c r="M4" s="5"/>
    </row>
    <row r="5" spans="1:13" ht="13.5">
      <c r="A5" s="17"/>
      <c r="B5" s="17"/>
      <c r="C5" s="177"/>
      <c r="D5" s="177"/>
      <c r="E5" s="177"/>
      <c r="F5" s="177"/>
      <c r="G5" s="177"/>
      <c r="H5" s="74"/>
      <c r="I5" s="73"/>
      <c r="J5" s="5"/>
      <c r="K5" s="5"/>
      <c r="L5" s="5"/>
      <c r="M5" s="5"/>
    </row>
    <row r="6" spans="1:13" ht="32.25" customHeight="1">
      <c r="A6" s="472" t="s">
        <v>1163</v>
      </c>
      <c r="B6" s="472"/>
      <c r="C6" s="472"/>
      <c r="D6" s="472"/>
      <c r="E6" s="472"/>
      <c r="F6" s="472"/>
      <c r="G6" s="472"/>
      <c r="H6" s="472"/>
      <c r="I6" s="472"/>
      <c r="J6" s="5"/>
      <c r="K6" s="5"/>
      <c r="L6" s="5"/>
      <c r="M6" s="5"/>
    </row>
    <row r="7" spans="1:14" s="6" customFormat="1" ht="15">
      <c r="A7" s="195">
        <v>4640016936205</v>
      </c>
      <c r="B7" s="195"/>
      <c r="C7" s="219" t="s">
        <v>285</v>
      </c>
      <c r="D7" s="57">
        <v>10500</v>
      </c>
      <c r="E7" s="295">
        <f>CEILING(PRODUCT(D7,$J$3),1)</f>
        <v>12600</v>
      </c>
      <c r="F7" s="295">
        <f>CEILING(PRODUCT(D7,$K$3),1)</f>
        <v>12285</v>
      </c>
      <c r="G7" s="388">
        <f>CEILING(PRODUCT(D7,$L$3),1)</f>
        <v>11760</v>
      </c>
      <c r="H7" s="58" t="s">
        <v>295</v>
      </c>
      <c r="I7" s="36" t="s">
        <v>358</v>
      </c>
      <c r="J7" s="9"/>
      <c r="K7" s="9"/>
      <c r="L7" s="9"/>
      <c r="M7" s="9"/>
      <c r="N7" s="271"/>
    </row>
    <row r="8" spans="1:14" s="6" customFormat="1" ht="15">
      <c r="A8" s="195">
        <v>4640016936212</v>
      </c>
      <c r="B8" s="195"/>
      <c r="C8" s="56" t="s">
        <v>286</v>
      </c>
      <c r="D8" s="57">
        <v>11550</v>
      </c>
      <c r="E8" s="297">
        <f aca="true" t="shared" si="0" ref="E8:E16">CEILING(PRODUCT(D8,$J$3),1)</f>
        <v>13860</v>
      </c>
      <c r="F8" s="297">
        <f aca="true" t="shared" si="1" ref="F8:F16">CEILING(PRODUCT(D8,$K$3),1)</f>
        <v>13514</v>
      </c>
      <c r="G8" s="389">
        <f aca="true" t="shared" si="2" ref="G8:G16">CEILING(PRODUCT(D8,$L$3),1)</f>
        <v>12936</v>
      </c>
      <c r="H8" s="267" t="s">
        <v>296</v>
      </c>
      <c r="I8" s="11" t="s">
        <v>353</v>
      </c>
      <c r="J8" s="9"/>
      <c r="K8" s="9"/>
      <c r="L8" s="9"/>
      <c r="M8" s="9"/>
      <c r="N8" s="271"/>
    </row>
    <row r="9" spans="1:14" s="6" customFormat="1" ht="15">
      <c r="A9" s="195">
        <v>4640016936229</v>
      </c>
      <c r="B9" s="195"/>
      <c r="C9" s="69" t="s">
        <v>287</v>
      </c>
      <c r="D9" s="57">
        <v>11200</v>
      </c>
      <c r="E9" s="295">
        <f t="shared" si="0"/>
        <v>13440</v>
      </c>
      <c r="F9" s="295">
        <f t="shared" si="1"/>
        <v>13104</v>
      </c>
      <c r="G9" s="388">
        <f t="shared" si="2"/>
        <v>12544</v>
      </c>
      <c r="H9" s="58" t="s">
        <v>297</v>
      </c>
      <c r="I9" s="36" t="s">
        <v>358</v>
      </c>
      <c r="J9" s="9"/>
      <c r="K9" s="9"/>
      <c r="L9" s="9"/>
      <c r="M9" s="9"/>
      <c r="N9" s="271"/>
    </row>
    <row r="10" spans="1:14" s="6" customFormat="1" ht="15">
      <c r="A10" s="195">
        <v>4640016936236</v>
      </c>
      <c r="B10" s="195"/>
      <c r="C10" s="69" t="s">
        <v>288</v>
      </c>
      <c r="D10" s="57">
        <v>12320</v>
      </c>
      <c r="E10" s="297">
        <f t="shared" si="0"/>
        <v>14784</v>
      </c>
      <c r="F10" s="297">
        <f t="shared" si="1"/>
        <v>14415</v>
      </c>
      <c r="G10" s="389">
        <f t="shared" si="2"/>
        <v>13799</v>
      </c>
      <c r="H10" s="267" t="s">
        <v>296</v>
      </c>
      <c r="I10" s="11" t="s">
        <v>353</v>
      </c>
      <c r="J10" s="9"/>
      <c r="K10" s="9"/>
      <c r="L10" s="9"/>
      <c r="M10" s="9"/>
      <c r="N10" s="271"/>
    </row>
    <row r="11" spans="1:14" s="6" customFormat="1" ht="15">
      <c r="A11" s="195">
        <v>4640016936243</v>
      </c>
      <c r="B11" s="195"/>
      <c r="C11" s="70" t="s">
        <v>289</v>
      </c>
      <c r="D11" s="57">
        <v>11800</v>
      </c>
      <c r="E11" s="295">
        <f t="shared" si="0"/>
        <v>14160</v>
      </c>
      <c r="F11" s="295">
        <f t="shared" si="1"/>
        <v>13806</v>
      </c>
      <c r="G11" s="388">
        <f t="shared" si="2"/>
        <v>13216</v>
      </c>
      <c r="H11" s="58" t="s">
        <v>298</v>
      </c>
      <c r="I11" s="36" t="s">
        <v>358</v>
      </c>
      <c r="J11" s="9"/>
      <c r="K11" s="9"/>
      <c r="L11" s="9"/>
      <c r="M11" s="9"/>
      <c r="N11" s="271"/>
    </row>
    <row r="12" spans="1:14" s="6" customFormat="1" ht="15">
      <c r="A12" s="195">
        <v>4640016936250</v>
      </c>
      <c r="B12" s="195"/>
      <c r="C12" s="70" t="s">
        <v>290</v>
      </c>
      <c r="D12" s="57">
        <v>12980</v>
      </c>
      <c r="E12" s="297">
        <f t="shared" si="0"/>
        <v>15576</v>
      </c>
      <c r="F12" s="297">
        <f t="shared" si="1"/>
        <v>15187</v>
      </c>
      <c r="G12" s="389">
        <f t="shared" si="2"/>
        <v>14538</v>
      </c>
      <c r="H12" s="267" t="s">
        <v>296</v>
      </c>
      <c r="I12" s="11" t="s">
        <v>353</v>
      </c>
      <c r="J12" s="9"/>
      <c r="K12" s="9"/>
      <c r="L12" s="9"/>
      <c r="M12" s="9"/>
      <c r="N12" s="271"/>
    </row>
    <row r="13" spans="1:14" s="6" customFormat="1" ht="15">
      <c r="A13" s="195">
        <v>4640016936267</v>
      </c>
      <c r="B13" s="195"/>
      <c r="C13" s="70" t="s">
        <v>291</v>
      </c>
      <c r="D13" s="57">
        <v>12800</v>
      </c>
      <c r="E13" s="295">
        <f t="shared" si="0"/>
        <v>15360</v>
      </c>
      <c r="F13" s="295">
        <f t="shared" si="1"/>
        <v>14976</v>
      </c>
      <c r="G13" s="388">
        <f t="shared" si="2"/>
        <v>14336</v>
      </c>
      <c r="H13" s="58" t="s">
        <v>299</v>
      </c>
      <c r="I13" s="36" t="s">
        <v>358</v>
      </c>
      <c r="J13" s="9"/>
      <c r="K13" s="9"/>
      <c r="L13" s="9"/>
      <c r="M13" s="9"/>
      <c r="N13" s="271"/>
    </row>
    <row r="14" spans="1:14" s="6" customFormat="1" ht="15">
      <c r="A14" s="195">
        <v>4640016936274</v>
      </c>
      <c r="B14" s="195"/>
      <c r="C14" s="70" t="s">
        <v>292</v>
      </c>
      <c r="D14" s="57">
        <v>14080</v>
      </c>
      <c r="E14" s="297">
        <f t="shared" si="0"/>
        <v>16896</v>
      </c>
      <c r="F14" s="297">
        <f t="shared" si="1"/>
        <v>16474</v>
      </c>
      <c r="G14" s="389">
        <f t="shared" si="2"/>
        <v>15770</v>
      </c>
      <c r="H14" s="267" t="s">
        <v>296</v>
      </c>
      <c r="I14" s="11" t="s">
        <v>353</v>
      </c>
      <c r="J14" s="9"/>
      <c r="K14" s="9"/>
      <c r="L14" s="9"/>
      <c r="M14" s="9"/>
      <c r="N14" s="271"/>
    </row>
    <row r="15" spans="1:14" s="6" customFormat="1" ht="15">
      <c r="A15" s="195">
        <v>4640016936151</v>
      </c>
      <c r="B15" s="195"/>
      <c r="C15" s="70" t="s">
        <v>293</v>
      </c>
      <c r="D15" s="57">
        <v>15300</v>
      </c>
      <c r="E15" s="295">
        <f t="shared" si="0"/>
        <v>18360</v>
      </c>
      <c r="F15" s="295">
        <f t="shared" si="1"/>
        <v>17901</v>
      </c>
      <c r="G15" s="388">
        <f t="shared" si="2"/>
        <v>17136</v>
      </c>
      <c r="H15" s="58" t="s">
        <v>300</v>
      </c>
      <c r="I15" s="36" t="s">
        <v>358</v>
      </c>
      <c r="J15" s="9"/>
      <c r="K15" s="9"/>
      <c r="L15" s="9"/>
      <c r="M15" s="9"/>
      <c r="N15" s="271"/>
    </row>
    <row r="16" spans="1:14" s="6" customFormat="1" ht="15">
      <c r="A16" s="195">
        <v>4640016936199</v>
      </c>
      <c r="B16" s="195"/>
      <c r="C16" s="70" t="s">
        <v>294</v>
      </c>
      <c r="D16" s="57">
        <v>16830</v>
      </c>
      <c r="E16" s="297">
        <f t="shared" si="0"/>
        <v>20196</v>
      </c>
      <c r="F16" s="297">
        <f t="shared" si="1"/>
        <v>19692</v>
      </c>
      <c r="G16" s="389">
        <f t="shared" si="2"/>
        <v>18850</v>
      </c>
      <c r="H16" s="267" t="s">
        <v>296</v>
      </c>
      <c r="I16" s="11" t="s">
        <v>353</v>
      </c>
      <c r="J16" s="9"/>
      <c r="K16" s="9"/>
      <c r="L16" s="9"/>
      <c r="M16" s="9"/>
      <c r="N16" s="271"/>
    </row>
    <row r="17" spans="1:16" s="6" customFormat="1" ht="15">
      <c r="A17" s="195">
        <v>4640016932597</v>
      </c>
      <c r="B17" s="195">
        <v>4620769451217</v>
      </c>
      <c r="C17" s="70" t="s">
        <v>388</v>
      </c>
      <c r="D17" s="57">
        <v>32100</v>
      </c>
      <c r="E17" s="295">
        <f aca="true" t="shared" si="3" ref="E8:E34">CEILING(PRODUCT(D17,$J$2),1)</f>
        <v>33705</v>
      </c>
      <c r="F17" s="295">
        <f aca="true" t="shared" si="4" ref="F8:F34">CEILING(PRODUCT(D17,$K$2),1)</f>
        <v>31137</v>
      </c>
      <c r="G17" s="388">
        <f aca="true" t="shared" si="5" ref="G8:G34">CEILING(PRODUCT(D17,$L$2),1)</f>
        <v>30495</v>
      </c>
      <c r="H17" s="58" t="s">
        <v>402</v>
      </c>
      <c r="I17" s="36" t="s">
        <v>358</v>
      </c>
      <c r="J17" s="9"/>
      <c r="K17" s="9"/>
      <c r="L17" s="9"/>
      <c r="M17" s="9"/>
      <c r="N17" s="271"/>
      <c r="O17" s="6">
        <v>0.9</v>
      </c>
      <c r="P17" s="6">
        <v>0.95</v>
      </c>
    </row>
    <row r="18" spans="1:14" s="6" customFormat="1" ht="15">
      <c r="A18" s="195">
        <v>4640016932603</v>
      </c>
      <c r="B18" s="195"/>
      <c r="C18" s="70" t="s">
        <v>1172</v>
      </c>
      <c r="D18" s="57">
        <v>33705</v>
      </c>
      <c r="E18" s="297">
        <f t="shared" si="3"/>
        <v>35391</v>
      </c>
      <c r="F18" s="297">
        <f t="shared" si="4"/>
        <v>32694</v>
      </c>
      <c r="G18" s="389">
        <f t="shared" si="5"/>
        <v>32020</v>
      </c>
      <c r="H18" s="267" t="s">
        <v>212</v>
      </c>
      <c r="I18" s="11" t="s">
        <v>353</v>
      </c>
      <c r="J18" s="9"/>
      <c r="K18" s="9"/>
      <c r="L18" s="9"/>
      <c r="M18" s="9"/>
      <c r="N18" s="271"/>
    </row>
    <row r="19" spans="1:14" s="12" customFormat="1" ht="15">
      <c r="A19" s="195">
        <v>4640016932610</v>
      </c>
      <c r="B19" s="195">
        <v>4620769451224</v>
      </c>
      <c r="C19" s="70" t="s">
        <v>389</v>
      </c>
      <c r="D19" s="57">
        <v>36400</v>
      </c>
      <c r="E19" s="295">
        <f t="shared" si="3"/>
        <v>38220</v>
      </c>
      <c r="F19" s="295">
        <f t="shared" si="4"/>
        <v>35308</v>
      </c>
      <c r="G19" s="388">
        <f t="shared" si="5"/>
        <v>34580</v>
      </c>
      <c r="H19" s="58" t="s">
        <v>403</v>
      </c>
      <c r="I19" s="36" t="s">
        <v>358</v>
      </c>
      <c r="J19" s="14"/>
      <c r="K19" s="9"/>
      <c r="L19" s="15"/>
      <c r="M19" s="9"/>
      <c r="N19" s="271"/>
    </row>
    <row r="20" spans="1:14" s="12" customFormat="1" ht="15">
      <c r="A20" s="195">
        <v>4640016932627</v>
      </c>
      <c r="B20" s="195"/>
      <c r="C20" s="70" t="s">
        <v>1173</v>
      </c>
      <c r="D20" s="57">
        <v>38220</v>
      </c>
      <c r="E20" s="297">
        <f t="shared" si="3"/>
        <v>40131</v>
      </c>
      <c r="F20" s="297">
        <f t="shared" si="4"/>
        <v>37074</v>
      </c>
      <c r="G20" s="389">
        <f t="shared" si="5"/>
        <v>36309</v>
      </c>
      <c r="H20" s="267" t="s">
        <v>212</v>
      </c>
      <c r="I20" s="11" t="s">
        <v>353</v>
      </c>
      <c r="J20" s="14"/>
      <c r="K20" s="9"/>
      <c r="L20" s="15"/>
      <c r="M20" s="9"/>
      <c r="N20" s="271"/>
    </row>
    <row r="21" spans="1:14" s="12" customFormat="1" ht="15">
      <c r="A21" s="195">
        <v>4640016932634</v>
      </c>
      <c r="B21" s="195">
        <v>4620769451231</v>
      </c>
      <c r="C21" s="70" t="s">
        <v>390</v>
      </c>
      <c r="D21" s="57">
        <v>42100</v>
      </c>
      <c r="E21" s="295">
        <f t="shared" si="3"/>
        <v>44205</v>
      </c>
      <c r="F21" s="295">
        <f t="shared" si="4"/>
        <v>40837</v>
      </c>
      <c r="G21" s="388">
        <f t="shared" si="5"/>
        <v>39995</v>
      </c>
      <c r="H21" s="58" t="s">
        <v>404</v>
      </c>
      <c r="I21" s="36" t="s">
        <v>358</v>
      </c>
      <c r="J21" s="14"/>
      <c r="K21" s="9"/>
      <c r="L21" s="15"/>
      <c r="M21" s="9"/>
      <c r="N21" s="271"/>
    </row>
    <row r="22" spans="1:14" s="12" customFormat="1" ht="15">
      <c r="A22" s="195">
        <v>4640016932641</v>
      </c>
      <c r="B22" s="195"/>
      <c r="C22" s="70" t="s">
        <v>1174</v>
      </c>
      <c r="D22" s="57">
        <v>44205</v>
      </c>
      <c r="E22" s="297">
        <f t="shared" si="3"/>
        <v>46416</v>
      </c>
      <c r="F22" s="297">
        <f t="shared" si="4"/>
        <v>42879</v>
      </c>
      <c r="G22" s="389">
        <f t="shared" si="5"/>
        <v>41995</v>
      </c>
      <c r="H22" s="267" t="s">
        <v>212</v>
      </c>
      <c r="I22" s="11" t="s">
        <v>353</v>
      </c>
      <c r="J22" s="14"/>
      <c r="K22" s="9"/>
      <c r="L22" s="15"/>
      <c r="M22" s="9"/>
      <c r="N22" s="271"/>
    </row>
    <row r="23" spans="1:14" s="12" customFormat="1" ht="15">
      <c r="A23" s="195">
        <v>4640016932658</v>
      </c>
      <c r="B23" s="195">
        <v>4620769451248</v>
      </c>
      <c r="C23" s="70" t="s">
        <v>391</v>
      </c>
      <c r="D23" s="57">
        <v>46400</v>
      </c>
      <c r="E23" s="295">
        <f t="shared" si="3"/>
        <v>48720</v>
      </c>
      <c r="F23" s="295">
        <f t="shared" si="4"/>
        <v>45008</v>
      </c>
      <c r="G23" s="388">
        <f t="shared" si="5"/>
        <v>44080</v>
      </c>
      <c r="H23" s="58" t="s">
        <v>405</v>
      </c>
      <c r="I23" s="36" t="s">
        <v>358</v>
      </c>
      <c r="J23" s="14"/>
      <c r="K23" s="9"/>
      <c r="L23" s="15"/>
      <c r="M23" s="9"/>
      <c r="N23" s="271"/>
    </row>
    <row r="24" spans="1:14" s="12" customFormat="1" ht="15">
      <c r="A24" s="195">
        <v>4640016932672</v>
      </c>
      <c r="B24" s="195"/>
      <c r="C24" s="70" t="s">
        <v>1175</v>
      </c>
      <c r="D24" s="57">
        <v>48720</v>
      </c>
      <c r="E24" s="297">
        <f t="shared" si="3"/>
        <v>51156</v>
      </c>
      <c r="F24" s="297">
        <f t="shared" si="4"/>
        <v>47259</v>
      </c>
      <c r="G24" s="389">
        <f t="shared" si="5"/>
        <v>46284</v>
      </c>
      <c r="H24" s="267" t="s">
        <v>212</v>
      </c>
      <c r="I24" s="11" t="s">
        <v>353</v>
      </c>
      <c r="J24" s="14"/>
      <c r="K24" s="9"/>
      <c r="L24" s="15"/>
      <c r="M24" s="9"/>
      <c r="N24" s="271"/>
    </row>
    <row r="25" spans="1:14" s="12" customFormat="1" ht="15">
      <c r="A25" s="195">
        <v>4640016932702</v>
      </c>
      <c r="B25" s="195">
        <v>4620769451255</v>
      </c>
      <c r="C25" s="70" t="s">
        <v>392</v>
      </c>
      <c r="D25" s="57">
        <v>64200</v>
      </c>
      <c r="E25" s="295">
        <f t="shared" si="3"/>
        <v>67410</v>
      </c>
      <c r="F25" s="295">
        <f t="shared" si="4"/>
        <v>62274</v>
      </c>
      <c r="G25" s="388">
        <f t="shared" si="5"/>
        <v>60990</v>
      </c>
      <c r="H25" s="58" t="s">
        <v>406</v>
      </c>
      <c r="I25" s="36" t="s">
        <v>358</v>
      </c>
      <c r="J25" s="14"/>
      <c r="K25" s="9"/>
      <c r="L25" s="15"/>
      <c r="M25" s="9"/>
      <c r="N25" s="271"/>
    </row>
    <row r="26" spans="1:14" s="12" customFormat="1" ht="15">
      <c r="A26" s="195">
        <v>4640016932702</v>
      </c>
      <c r="B26" s="195"/>
      <c r="C26" s="70" t="s">
        <v>1176</v>
      </c>
      <c r="D26" s="57">
        <v>67410</v>
      </c>
      <c r="E26" s="297">
        <f t="shared" si="3"/>
        <v>70781</v>
      </c>
      <c r="F26" s="297">
        <f t="shared" si="4"/>
        <v>65388</v>
      </c>
      <c r="G26" s="389">
        <f>CEILING(PRODUCT(D26,$L$2),1)</f>
        <v>64040</v>
      </c>
      <c r="H26" s="267" t="s">
        <v>212</v>
      </c>
      <c r="I26" s="11" t="s">
        <v>353</v>
      </c>
      <c r="J26" s="14"/>
      <c r="K26" s="9"/>
      <c r="L26" s="15"/>
      <c r="M26" s="9"/>
      <c r="N26" s="271"/>
    </row>
    <row r="27" spans="1:14" s="12" customFormat="1" ht="15">
      <c r="A27" s="195">
        <v>4640016932719</v>
      </c>
      <c r="B27" s="195">
        <v>4620769451583</v>
      </c>
      <c r="C27" s="70" t="s">
        <v>393</v>
      </c>
      <c r="D27" s="57">
        <v>92800</v>
      </c>
      <c r="E27" s="295">
        <f t="shared" si="3"/>
        <v>97440</v>
      </c>
      <c r="F27" s="295">
        <f t="shared" si="4"/>
        <v>90016</v>
      </c>
      <c r="G27" s="388">
        <f t="shared" si="5"/>
        <v>88160</v>
      </c>
      <c r="H27" s="58" t="s">
        <v>407</v>
      </c>
      <c r="I27" s="36" t="s">
        <v>358</v>
      </c>
      <c r="J27" s="14"/>
      <c r="K27" s="9"/>
      <c r="L27" s="15"/>
      <c r="M27" s="9"/>
      <c r="N27" s="271"/>
    </row>
    <row r="28" spans="1:14" s="12" customFormat="1" ht="15">
      <c r="A28" s="195">
        <v>4640016932733</v>
      </c>
      <c r="B28" s="195"/>
      <c r="C28" s="70" t="s">
        <v>1177</v>
      </c>
      <c r="D28" s="57">
        <v>97440</v>
      </c>
      <c r="E28" s="297">
        <f t="shared" si="3"/>
        <v>102312</v>
      </c>
      <c r="F28" s="297">
        <f t="shared" si="4"/>
        <v>94517</v>
      </c>
      <c r="G28" s="389">
        <f t="shared" si="5"/>
        <v>92568</v>
      </c>
      <c r="H28" s="267" t="s">
        <v>212</v>
      </c>
      <c r="I28" s="11" t="s">
        <v>353</v>
      </c>
      <c r="J28" s="14"/>
      <c r="K28" s="9"/>
      <c r="L28" s="15"/>
      <c r="M28" s="9"/>
      <c r="N28" s="271"/>
    </row>
    <row r="29" spans="1:14" s="12" customFormat="1" ht="15">
      <c r="A29" s="195">
        <v>4640016932764</v>
      </c>
      <c r="B29" s="195">
        <v>4620769451590</v>
      </c>
      <c r="C29" s="70" t="s">
        <v>394</v>
      </c>
      <c r="D29" s="57">
        <v>114200</v>
      </c>
      <c r="E29" s="295">
        <f t="shared" si="3"/>
        <v>119910</v>
      </c>
      <c r="F29" s="295">
        <f>CEILING(PRODUCT(D29,$K$2),1)</f>
        <v>110774</v>
      </c>
      <c r="G29" s="388">
        <f t="shared" si="5"/>
        <v>108490</v>
      </c>
      <c r="H29" s="58" t="s">
        <v>408</v>
      </c>
      <c r="I29" s="36" t="s">
        <v>358</v>
      </c>
      <c r="J29" s="14"/>
      <c r="K29" s="9"/>
      <c r="L29" s="15"/>
      <c r="M29" s="9"/>
      <c r="N29" s="271"/>
    </row>
    <row r="30" spans="1:14" s="12" customFormat="1" ht="15">
      <c r="A30" s="195">
        <v>4640016932771</v>
      </c>
      <c r="B30" s="195"/>
      <c r="C30" s="70" t="s">
        <v>1178</v>
      </c>
      <c r="D30" s="57">
        <v>119910</v>
      </c>
      <c r="E30" s="297">
        <f t="shared" si="3"/>
        <v>125906</v>
      </c>
      <c r="F30" s="297">
        <f t="shared" si="4"/>
        <v>116313</v>
      </c>
      <c r="G30" s="389">
        <f t="shared" si="5"/>
        <v>113915</v>
      </c>
      <c r="H30" s="267" t="s">
        <v>212</v>
      </c>
      <c r="I30" s="11" t="s">
        <v>353</v>
      </c>
      <c r="J30" s="14"/>
      <c r="K30" s="9"/>
      <c r="L30" s="15"/>
      <c r="M30" s="9"/>
      <c r="N30" s="271"/>
    </row>
    <row r="31" spans="1:14" s="12" customFormat="1" ht="15">
      <c r="A31" s="222">
        <v>4640016932771</v>
      </c>
      <c r="B31" s="222">
        <v>4620769451606</v>
      </c>
      <c r="C31" s="223" t="s">
        <v>395</v>
      </c>
      <c r="D31" s="224">
        <v>142800</v>
      </c>
      <c r="E31" s="295">
        <f t="shared" si="3"/>
        <v>149940</v>
      </c>
      <c r="F31" s="295">
        <f t="shared" si="4"/>
        <v>138516</v>
      </c>
      <c r="G31" s="388">
        <f t="shared" si="5"/>
        <v>135660</v>
      </c>
      <c r="H31" s="58" t="s">
        <v>409</v>
      </c>
      <c r="I31" s="36" t="s">
        <v>358</v>
      </c>
      <c r="J31" s="14"/>
      <c r="K31" s="9"/>
      <c r="L31" s="15"/>
      <c r="M31" s="9"/>
      <c r="N31" s="271"/>
    </row>
    <row r="32" spans="1:14" s="12" customFormat="1" ht="15">
      <c r="A32" s="195">
        <v>4640016932795</v>
      </c>
      <c r="B32" s="195"/>
      <c r="C32" s="56" t="s">
        <v>1179</v>
      </c>
      <c r="D32" s="57">
        <v>149940</v>
      </c>
      <c r="E32" s="297">
        <f t="shared" si="3"/>
        <v>157437</v>
      </c>
      <c r="F32" s="297">
        <f t="shared" si="4"/>
        <v>145442</v>
      </c>
      <c r="G32" s="389">
        <f t="shared" si="5"/>
        <v>142443</v>
      </c>
      <c r="H32" s="267" t="s">
        <v>212</v>
      </c>
      <c r="I32" s="11" t="s">
        <v>353</v>
      </c>
      <c r="J32" s="14"/>
      <c r="K32" s="9"/>
      <c r="L32" s="15"/>
      <c r="M32" s="9"/>
      <c r="N32" s="271"/>
    </row>
    <row r="33" spans="1:14" s="6" customFormat="1" ht="15">
      <c r="A33" s="195">
        <v>4640016932795</v>
      </c>
      <c r="B33" s="195">
        <v>4620769451613</v>
      </c>
      <c r="C33" s="56" t="s">
        <v>396</v>
      </c>
      <c r="D33" s="57">
        <v>204000</v>
      </c>
      <c r="E33" s="295">
        <f t="shared" si="3"/>
        <v>214200</v>
      </c>
      <c r="F33" s="295">
        <f t="shared" si="4"/>
        <v>197880</v>
      </c>
      <c r="G33" s="388">
        <f t="shared" si="5"/>
        <v>193800</v>
      </c>
      <c r="H33" s="58" t="s">
        <v>410</v>
      </c>
      <c r="I33" s="36" t="s">
        <v>358</v>
      </c>
      <c r="J33" s="9"/>
      <c r="K33" s="9"/>
      <c r="L33" s="9"/>
      <c r="M33" s="9"/>
      <c r="N33" s="271"/>
    </row>
    <row r="34" spans="1:14" s="6" customFormat="1" ht="15">
      <c r="A34" s="195">
        <v>4640016932825</v>
      </c>
      <c r="B34" s="195"/>
      <c r="C34" s="56" t="s">
        <v>1180</v>
      </c>
      <c r="D34" s="57">
        <v>214200</v>
      </c>
      <c r="E34" s="297">
        <f t="shared" si="3"/>
        <v>224910</v>
      </c>
      <c r="F34" s="297">
        <f t="shared" si="4"/>
        <v>207774</v>
      </c>
      <c r="G34" s="389">
        <f t="shared" si="5"/>
        <v>203490</v>
      </c>
      <c r="H34" s="267" t="s">
        <v>212</v>
      </c>
      <c r="I34" s="11" t="s">
        <v>353</v>
      </c>
      <c r="J34" s="9"/>
      <c r="K34" s="9"/>
      <c r="L34" s="9"/>
      <c r="M34" s="9"/>
      <c r="N34" s="271"/>
    </row>
    <row r="35" spans="3:13" ht="12.75">
      <c r="C35" s="37"/>
      <c r="D35" s="37"/>
      <c r="E35" s="37"/>
      <c r="F35" s="37"/>
      <c r="G35" s="37"/>
      <c r="H35" s="38"/>
      <c r="I35" s="24"/>
      <c r="J35" s="5"/>
      <c r="K35" s="5"/>
      <c r="L35" s="5"/>
      <c r="M35" s="5"/>
    </row>
    <row r="36" spans="1:13" ht="14.25" customHeight="1">
      <c r="A36" s="472" t="s">
        <v>423</v>
      </c>
      <c r="B36" s="472"/>
      <c r="C36" s="472"/>
      <c r="D36" s="472"/>
      <c r="E36" s="472"/>
      <c r="F36" s="472"/>
      <c r="G36" s="472"/>
      <c r="H36" s="472"/>
      <c r="I36" s="472"/>
      <c r="J36" s="5"/>
      <c r="K36" s="17"/>
      <c r="L36" s="5"/>
      <c r="M36" s="5"/>
    </row>
    <row r="37" spans="1:13" ht="14.25" customHeight="1">
      <c r="A37" s="473" t="s">
        <v>1225</v>
      </c>
      <c r="B37" s="474"/>
      <c r="C37" s="291"/>
      <c r="D37" s="305" t="s">
        <v>241</v>
      </c>
      <c r="E37" s="372"/>
      <c r="F37" s="372"/>
      <c r="G37" s="372"/>
      <c r="H37" s="291"/>
      <c r="I37" s="291"/>
      <c r="J37" s="5"/>
      <c r="K37" s="17"/>
      <c r="L37" s="5"/>
      <c r="M37" s="5"/>
    </row>
    <row r="38" spans="1:14" s="6" customFormat="1" ht="15" customHeight="1">
      <c r="A38" s="475"/>
      <c r="B38" s="476"/>
      <c r="C38" s="60" t="s">
        <v>411</v>
      </c>
      <c r="D38" s="66">
        <v>60</v>
      </c>
      <c r="E38" s="390">
        <f aca="true" t="shared" si="6" ref="E38:E43">CEILING(PRODUCT(D38,$J$2),1)</f>
        <v>63</v>
      </c>
      <c r="F38" s="390">
        <f aca="true" t="shared" si="7" ref="F38:F43">CEILING(PRODUCT(D38,$K$2),1)</f>
        <v>59</v>
      </c>
      <c r="G38" s="391">
        <f aca="true" t="shared" si="8" ref="G38:G43">CEILING(PRODUCT(D38,$L$2),1)</f>
        <v>57</v>
      </c>
      <c r="H38" s="64" t="s">
        <v>417</v>
      </c>
      <c r="I38" s="34" t="s">
        <v>358</v>
      </c>
      <c r="J38" s="9"/>
      <c r="K38" s="9"/>
      <c r="L38" s="9"/>
      <c r="M38" s="9"/>
      <c r="N38" s="271"/>
    </row>
    <row r="39" spans="1:14" s="6" customFormat="1" ht="13.5">
      <c r="A39" s="475"/>
      <c r="B39" s="476"/>
      <c r="C39" s="61" t="s">
        <v>412</v>
      </c>
      <c r="D39" s="67">
        <v>68</v>
      </c>
      <c r="E39" s="390">
        <f t="shared" si="6"/>
        <v>72</v>
      </c>
      <c r="F39" s="390">
        <f t="shared" si="7"/>
        <v>66</v>
      </c>
      <c r="G39" s="391">
        <f t="shared" si="8"/>
        <v>65</v>
      </c>
      <c r="H39" s="65" t="s">
        <v>418</v>
      </c>
      <c r="I39" s="36" t="s">
        <v>358</v>
      </c>
      <c r="J39" s="9"/>
      <c r="K39" s="9"/>
      <c r="L39" s="9"/>
      <c r="M39" s="9"/>
      <c r="N39" s="271"/>
    </row>
    <row r="40" spans="1:14" s="6" customFormat="1" ht="13.5">
      <c r="A40" s="475"/>
      <c r="B40" s="476"/>
      <c r="C40" s="61" t="s">
        <v>416</v>
      </c>
      <c r="D40" s="67">
        <v>75</v>
      </c>
      <c r="E40" s="390">
        <f t="shared" si="6"/>
        <v>79</v>
      </c>
      <c r="F40" s="390">
        <f t="shared" si="7"/>
        <v>73</v>
      </c>
      <c r="G40" s="391">
        <f t="shared" si="8"/>
        <v>72</v>
      </c>
      <c r="H40" s="65" t="s">
        <v>422</v>
      </c>
      <c r="I40" s="36" t="s">
        <v>358</v>
      </c>
      <c r="J40" s="9"/>
      <c r="K40" s="9"/>
      <c r="L40" s="9"/>
      <c r="M40" s="9"/>
      <c r="N40" s="271"/>
    </row>
    <row r="41" spans="1:14" s="6" customFormat="1" ht="13.5">
      <c r="A41" s="475"/>
      <c r="B41" s="476"/>
      <c r="C41" s="62" t="s">
        <v>413</v>
      </c>
      <c r="D41" s="67">
        <v>80</v>
      </c>
      <c r="E41" s="390">
        <f t="shared" si="6"/>
        <v>84</v>
      </c>
      <c r="F41" s="390">
        <f t="shared" si="7"/>
        <v>78</v>
      </c>
      <c r="G41" s="391">
        <f t="shared" si="8"/>
        <v>76</v>
      </c>
      <c r="H41" s="65" t="s">
        <v>419</v>
      </c>
      <c r="I41" s="36" t="s">
        <v>358</v>
      </c>
      <c r="J41" s="9"/>
      <c r="K41" s="15"/>
      <c r="L41" s="9"/>
      <c r="M41" s="9"/>
      <c r="N41" s="271"/>
    </row>
    <row r="42" spans="1:14" s="6" customFormat="1" ht="13.5">
      <c r="A42" s="475"/>
      <c r="B42" s="476"/>
      <c r="C42" s="63" t="s">
        <v>414</v>
      </c>
      <c r="D42" s="67">
        <v>60</v>
      </c>
      <c r="E42" s="390">
        <f t="shared" si="6"/>
        <v>63</v>
      </c>
      <c r="F42" s="390">
        <f t="shared" si="7"/>
        <v>59</v>
      </c>
      <c r="G42" s="391">
        <f t="shared" si="8"/>
        <v>57</v>
      </c>
      <c r="H42" s="65" t="s">
        <v>420</v>
      </c>
      <c r="I42" s="36" t="s">
        <v>358</v>
      </c>
      <c r="J42" s="9"/>
      <c r="K42" s="9"/>
      <c r="L42" s="9"/>
      <c r="M42" s="9"/>
      <c r="N42" s="271"/>
    </row>
    <row r="43" spans="1:14" s="6" customFormat="1" ht="13.5">
      <c r="A43" s="477"/>
      <c r="B43" s="478"/>
      <c r="C43" s="63" t="s">
        <v>415</v>
      </c>
      <c r="D43" s="67">
        <v>70</v>
      </c>
      <c r="E43" s="390">
        <f t="shared" si="6"/>
        <v>74</v>
      </c>
      <c r="F43" s="390">
        <f t="shared" si="7"/>
        <v>68</v>
      </c>
      <c r="G43" s="391">
        <f t="shared" si="8"/>
        <v>67</v>
      </c>
      <c r="H43" s="65" t="s">
        <v>421</v>
      </c>
      <c r="I43" s="36" t="s">
        <v>358</v>
      </c>
      <c r="J43" s="9"/>
      <c r="K43" s="9"/>
      <c r="L43" s="9"/>
      <c r="M43" s="9"/>
      <c r="N43" s="271"/>
    </row>
    <row r="44" spans="3:13" ht="15" customHeight="1">
      <c r="C44" s="17"/>
      <c r="D44" s="17"/>
      <c r="E44" s="17"/>
      <c r="F44" s="17"/>
      <c r="G44" s="17"/>
      <c r="H44" s="17"/>
      <c r="I44" s="17"/>
      <c r="J44" s="5"/>
      <c r="K44" s="5"/>
      <c r="L44" s="5"/>
      <c r="M44" s="5"/>
    </row>
    <row r="45" spans="1:13" ht="27.75" customHeight="1">
      <c r="A45" s="472" t="s">
        <v>439</v>
      </c>
      <c r="B45" s="472"/>
      <c r="C45" s="472"/>
      <c r="D45" s="472"/>
      <c r="E45" s="472"/>
      <c r="F45" s="472"/>
      <c r="G45" s="472"/>
      <c r="H45" s="472"/>
      <c r="I45" s="472"/>
      <c r="J45" s="5"/>
      <c r="K45" s="5"/>
      <c r="L45" s="5"/>
      <c r="M45" s="5"/>
    </row>
    <row r="46" spans="1:13" ht="27">
      <c r="A46" s="479" t="s">
        <v>1225</v>
      </c>
      <c r="B46" s="480"/>
      <c r="C46" s="290"/>
      <c r="D46" s="305" t="s">
        <v>241</v>
      </c>
      <c r="E46" s="373"/>
      <c r="F46" s="373"/>
      <c r="G46" s="373"/>
      <c r="H46" s="290"/>
      <c r="I46" s="290"/>
      <c r="J46" s="5"/>
      <c r="K46" s="5"/>
      <c r="L46" s="5"/>
      <c r="M46" s="5"/>
    </row>
    <row r="47" spans="1:14" s="6" customFormat="1" ht="15.75" customHeight="1">
      <c r="A47" s="481"/>
      <c r="B47" s="482"/>
      <c r="C47" s="238" t="s">
        <v>424</v>
      </c>
      <c r="D47" s="382">
        <v>180</v>
      </c>
      <c r="E47" s="392">
        <f>CEILING(PRODUCT(D47,$J$2),1)</f>
        <v>189</v>
      </c>
      <c r="F47" s="392">
        <f>CEILING(PRODUCT(D47,$K$2),1)</f>
        <v>175</v>
      </c>
      <c r="G47" s="393">
        <f>CEILING(PRODUCT(D47,$L$2),1)</f>
        <v>171</v>
      </c>
      <c r="H47" s="239" t="s">
        <v>397</v>
      </c>
      <c r="I47" s="34" t="s">
        <v>358</v>
      </c>
      <c r="N47" s="271"/>
    </row>
    <row r="48" spans="1:14" s="6" customFormat="1" ht="15">
      <c r="A48" s="481"/>
      <c r="B48" s="482"/>
      <c r="C48" s="56" t="s">
        <v>425</v>
      </c>
      <c r="D48" s="383">
        <v>190</v>
      </c>
      <c r="E48" s="392">
        <f aca="true" t="shared" si="9" ref="E48:E60">CEILING(PRODUCT(D48,$J$2),1)</f>
        <v>200</v>
      </c>
      <c r="F48" s="392">
        <f aca="true" t="shared" si="10" ref="F48:F60">CEILING(PRODUCT(D48,$K$2),1)</f>
        <v>185</v>
      </c>
      <c r="G48" s="393">
        <f aca="true" t="shared" si="11" ref="G48:G60">CEILING(PRODUCT(D48,$L$2),1)</f>
        <v>181</v>
      </c>
      <c r="H48" s="58" t="s">
        <v>398</v>
      </c>
      <c r="I48" s="36" t="s">
        <v>358</v>
      </c>
      <c r="N48" s="271"/>
    </row>
    <row r="49" spans="1:14" s="6" customFormat="1" ht="15">
      <c r="A49" s="481"/>
      <c r="B49" s="482"/>
      <c r="C49" s="56" t="s">
        <v>426</v>
      </c>
      <c r="D49" s="383">
        <v>220</v>
      </c>
      <c r="E49" s="392">
        <f t="shared" si="9"/>
        <v>231</v>
      </c>
      <c r="F49" s="392">
        <f t="shared" si="10"/>
        <v>214</v>
      </c>
      <c r="G49" s="393">
        <f t="shared" si="11"/>
        <v>209</v>
      </c>
      <c r="H49" s="58" t="s">
        <v>399</v>
      </c>
      <c r="I49" s="36" t="s">
        <v>358</v>
      </c>
      <c r="J49" s="9"/>
      <c r="K49" s="9"/>
      <c r="L49" s="9"/>
      <c r="M49" s="9"/>
      <c r="N49" s="271"/>
    </row>
    <row r="50" spans="1:14" s="6" customFormat="1" ht="15">
      <c r="A50" s="481"/>
      <c r="B50" s="482"/>
      <c r="C50" s="56" t="s">
        <v>427</v>
      </c>
      <c r="D50" s="383">
        <v>290</v>
      </c>
      <c r="E50" s="392">
        <f t="shared" si="9"/>
        <v>305</v>
      </c>
      <c r="F50" s="392">
        <f t="shared" si="10"/>
        <v>282</v>
      </c>
      <c r="G50" s="393">
        <f t="shared" si="11"/>
        <v>276</v>
      </c>
      <c r="H50" s="58" t="s">
        <v>400</v>
      </c>
      <c r="I50" s="36" t="s">
        <v>358</v>
      </c>
      <c r="J50" s="9"/>
      <c r="K50" s="9"/>
      <c r="L50" s="9"/>
      <c r="M50" s="9"/>
      <c r="N50" s="271"/>
    </row>
    <row r="51" spans="1:14" s="6" customFormat="1" ht="15">
      <c r="A51" s="481"/>
      <c r="B51" s="482"/>
      <c r="C51" s="56" t="s">
        <v>428</v>
      </c>
      <c r="D51" s="383">
        <v>360</v>
      </c>
      <c r="E51" s="392">
        <f t="shared" si="9"/>
        <v>378</v>
      </c>
      <c r="F51" s="392">
        <f t="shared" si="10"/>
        <v>350</v>
      </c>
      <c r="G51" s="393">
        <f t="shared" si="11"/>
        <v>342</v>
      </c>
      <c r="H51" s="58" t="s">
        <v>401</v>
      </c>
      <c r="I51" s="36" t="s">
        <v>358</v>
      </c>
      <c r="J51" s="9"/>
      <c r="K51" s="9"/>
      <c r="L51" s="9"/>
      <c r="M51" s="9"/>
      <c r="N51" s="271"/>
    </row>
    <row r="52" spans="1:14" s="12" customFormat="1" ht="15">
      <c r="A52" s="481"/>
      <c r="B52" s="482"/>
      <c r="C52" s="56" t="s">
        <v>429</v>
      </c>
      <c r="D52" s="383">
        <v>450</v>
      </c>
      <c r="E52" s="392">
        <f t="shared" si="9"/>
        <v>473</v>
      </c>
      <c r="F52" s="392">
        <f t="shared" si="10"/>
        <v>437</v>
      </c>
      <c r="G52" s="393">
        <f t="shared" si="11"/>
        <v>428</v>
      </c>
      <c r="H52" s="58" t="s">
        <v>402</v>
      </c>
      <c r="I52" s="36" t="s">
        <v>358</v>
      </c>
      <c r="J52" s="14"/>
      <c r="K52" s="9"/>
      <c r="L52" s="15"/>
      <c r="M52" s="9"/>
      <c r="N52" s="271"/>
    </row>
    <row r="53" spans="1:14" s="12" customFormat="1" ht="15">
      <c r="A53" s="481"/>
      <c r="B53" s="482"/>
      <c r="C53" s="56" t="s">
        <v>430</v>
      </c>
      <c r="D53" s="383">
        <v>510</v>
      </c>
      <c r="E53" s="392">
        <f t="shared" si="9"/>
        <v>536</v>
      </c>
      <c r="F53" s="392">
        <f t="shared" si="10"/>
        <v>495</v>
      </c>
      <c r="G53" s="393">
        <f t="shared" si="11"/>
        <v>485</v>
      </c>
      <c r="H53" s="58" t="s">
        <v>403</v>
      </c>
      <c r="I53" s="36" t="s">
        <v>358</v>
      </c>
      <c r="J53" s="14"/>
      <c r="K53" s="9"/>
      <c r="L53" s="15"/>
      <c r="M53" s="9"/>
      <c r="N53" s="271"/>
    </row>
    <row r="54" spans="1:14" s="12" customFormat="1" ht="15">
      <c r="A54" s="481"/>
      <c r="B54" s="482"/>
      <c r="C54" s="56" t="s">
        <v>431</v>
      </c>
      <c r="D54" s="383">
        <v>590</v>
      </c>
      <c r="E54" s="392">
        <f t="shared" si="9"/>
        <v>620</v>
      </c>
      <c r="F54" s="392">
        <f t="shared" si="10"/>
        <v>573</v>
      </c>
      <c r="G54" s="393">
        <f t="shared" si="11"/>
        <v>561</v>
      </c>
      <c r="H54" s="58" t="s">
        <v>404</v>
      </c>
      <c r="I54" s="36" t="s">
        <v>358</v>
      </c>
      <c r="J54" s="14"/>
      <c r="K54" s="9"/>
      <c r="L54" s="15"/>
      <c r="M54" s="9"/>
      <c r="N54" s="271"/>
    </row>
    <row r="55" spans="1:14" s="6" customFormat="1" ht="15">
      <c r="A55" s="481"/>
      <c r="B55" s="482"/>
      <c r="C55" s="56" t="s">
        <v>432</v>
      </c>
      <c r="D55" s="383">
        <v>650</v>
      </c>
      <c r="E55" s="392">
        <f t="shared" si="9"/>
        <v>683</v>
      </c>
      <c r="F55" s="392">
        <f t="shared" si="10"/>
        <v>631</v>
      </c>
      <c r="G55" s="393">
        <f>CEILING(PRODUCT(D55,$L$2),1)</f>
        <v>618</v>
      </c>
      <c r="H55" s="58" t="s">
        <v>405</v>
      </c>
      <c r="I55" s="36" t="s">
        <v>358</v>
      </c>
      <c r="J55" s="9"/>
      <c r="K55" s="9"/>
      <c r="L55" s="9"/>
      <c r="M55" s="9"/>
      <c r="N55" s="271"/>
    </row>
    <row r="56" spans="1:14" s="12" customFormat="1" ht="15">
      <c r="A56" s="481"/>
      <c r="B56" s="482"/>
      <c r="C56" s="56" t="s">
        <v>433</v>
      </c>
      <c r="D56" s="383">
        <v>900</v>
      </c>
      <c r="E56" s="392">
        <f t="shared" si="9"/>
        <v>945</v>
      </c>
      <c r="F56" s="392">
        <f t="shared" si="10"/>
        <v>873</v>
      </c>
      <c r="G56" s="393">
        <f t="shared" si="11"/>
        <v>855</v>
      </c>
      <c r="H56" s="58" t="s">
        <v>406</v>
      </c>
      <c r="I56" s="36" t="s">
        <v>358</v>
      </c>
      <c r="J56" s="14"/>
      <c r="K56" s="9"/>
      <c r="L56" s="15"/>
      <c r="M56" s="9"/>
      <c r="N56" s="271"/>
    </row>
    <row r="57" spans="1:14" s="12" customFormat="1" ht="15">
      <c r="A57" s="481"/>
      <c r="B57" s="482"/>
      <c r="C57" s="56" t="s">
        <v>434</v>
      </c>
      <c r="D57" s="383">
        <v>1300</v>
      </c>
      <c r="E57" s="392">
        <f t="shared" si="9"/>
        <v>1365</v>
      </c>
      <c r="F57" s="392">
        <f t="shared" si="10"/>
        <v>1261</v>
      </c>
      <c r="G57" s="393">
        <f t="shared" si="11"/>
        <v>1235</v>
      </c>
      <c r="H57" s="58" t="s">
        <v>407</v>
      </c>
      <c r="I57" s="36" t="s">
        <v>358</v>
      </c>
      <c r="J57" s="14"/>
      <c r="K57" s="9"/>
      <c r="L57" s="15"/>
      <c r="M57" s="9"/>
      <c r="N57" s="271"/>
    </row>
    <row r="58" spans="1:14" s="12" customFormat="1" ht="15">
      <c r="A58" s="481"/>
      <c r="B58" s="482"/>
      <c r="C58" s="56" t="s">
        <v>435</v>
      </c>
      <c r="D58" s="383">
        <v>1600</v>
      </c>
      <c r="E58" s="392">
        <f t="shared" si="9"/>
        <v>1680</v>
      </c>
      <c r="F58" s="392">
        <f t="shared" si="10"/>
        <v>1552</v>
      </c>
      <c r="G58" s="393">
        <f t="shared" si="11"/>
        <v>1520</v>
      </c>
      <c r="H58" s="58" t="s">
        <v>408</v>
      </c>
      <c r="I58" s="36" t="s">
        <v>358</v>
      </c>
      <c r="J58" s="14"/>
      <c r="K58" s="9"/>
      <c r="L58" s="15"/>
      <c r="M58" s="9"/>
      <c r="N58" s="271"/>
    </row>
    <row r="59" spans="1:14" s="6" customFormat="1" ht="15">
      <c r="A59" s="481"/>
      <c r="B59" s="482"/>
      <c r="C59" s="56" t="s">
        <v>436</v>
      </c>
      <c r="D59" s="383">
        <v>2000</v>
      </c>
      <c r="E59" s="392">
        <f t="shared" si="9"/>
        <v>2100</v>
      </c>
      <c r="F59" s="392">
        <f t="shared" si="10"/>
        <v>1940</v>
      </c>
      <c r="G59" s="393">
        <f t="shared" si="11"/>
        <v>1900</v>
      </c>
      <c r="H59" s="58" t="s">
        <v>409</v>
      </c>
      <c r="I59" s="36" t="s">
        <v>358</v>
      </c>
      <c r="N59" s="271"/>
    </row>
    <row r="60" spans="1:14" s="6" customFormat="1" ht="15">
      <c r="A60" s="483"/>
      <c r="B60" s="484"/>
      <c r="C60" s="56" t="s">
        <v>437</v>
      </c>
      <c r="D60" s="383">
        <v>3000</v>
      </c>
      <c r="E60" s="392">
        <f t="shared" si="9"/>
        <v>3150</v>
      </c>
      <c r="F60" s="392">
        <f t="shared" si="10"/>
        <v>2910</v>
      </c>
      <c r="G60" s="393">
        <f t="shared" si="11"/>
        <v>2850</v>
      </c>
      <c r="H60" s="58" t="s">
        <v>410</v>
      </c>
      <c r="I60" s="36" t="s">
        <v>358</v>
      </c>
      <c r="N60" s="271"/>
    </row>
    <row r="62" spans="1:13" ht="27.75" customHeight="1">
      <c r="A62" s="472" t="s">
        <v>438</v>
      </c>
      <c r="B62" s="472"/>
      <c r="C62" s="472"/>
      <c r="D62" s="472"/>
      <c r="E62" s="472"/>
      <c r="F62" s="472"/>
      <c r="G62" s="472"/>
      <c r="H62" s="472"/>
      <c r="I62" s="472"/>
      <c r="J62" s="5"/>
      <c r="K62" s="5"/>
      <c r="L62" s="5"/>
      <c r="M62" s="5"/>
    </row>
    <row r="63" spans="1:13" ht="27">
      <c r="A63" s="479" t="s">
        <v>1225</v>
      </c>
      <c r="B63" s="480"/>
      <c r="C63" s="291"/>
      <c r="D63" s="305" t="s">
        <v>241</v>
      </c>
      <c r="E63" s="372"/>
      <c r="F63" s="372"/>
      <c r="G63" s="372"/>
      <c r="H63" s="291"/>
      <c r="I63" s="291"/>
      <c r="J63" s="5"/>
      <c r="K63" s="5"/>
      <c r="L63" s="5"/>
      <c r="M63" s="5"/>
    </row>
    <row r="64" spans="1:14" s="6" customFormat="1" ht="15.75" customHeight="1">
      <c r="A64" s="481"/>
      <c r="B64" s="482"/>
      <c r="C64" s="69" t="s">
        <v>440</v>
      </c>
      <c r="D64" s="382">
        <v>170</v>
      </c>
      <c r="E64" s="392">
        <f>CEILING(PRODUCT(D64,$J$2),1)</f>
        <v>179</v>
      </c>
      <c r="F64" s="392">
        <f>CEILING(PRODUCT(D64,$K$2),1)</f>
        <v>165</v>
      </c>
      <c r="G64" s="393">
        <f>CEILING(PRODUCT(D64,$L$2),1)</f>
        <v>162</v>
      </c>
      <c r="H64" s="239" t="s">
        <v>397</v>
      </c>
      <c r="I64" s="34" t="s">
        <v>358</v>
      </c>
      <c r="N64" s="271"/>
    </row>
    <row r="65" spans="1:14" s="6" customFormat="1" ht="15">
      <c r="A65" s="481"/>
      <c r="B65" s="482"/>
      <c r="C65" s="70" t="s">
        <v>441</v>
      </c>
      <c r="D65" s="383">
        <v>180</v>
      </c>
      <c r="E65" s="392">
        <f aca="true" t="shared" si="12" ref="E65:E77">CEILING(PRODUCT(D65,$J$2),1)</f>
        <v>189</v>
      </c>
      <c r="F65" s="392">
        <f aca="true" t="shared" si="13" ref="F65:F77">CEILING(PRODUCT(D65,$K$2),1)</f>
        <v>175</v>
      </c>
      <c r="G65" s="393">
        <f aca="true" t="shared" si="14" ref="G65:G77">CEILING(PRODUCT(D65,$L$2),1)</f>
        <v>171</v>
      </c>
      <c r="H65" s="58" t="s">
        <v>398</v>
      </c>
      <c r="I65" s="36" t="s">
        <v>358</v>
      </c>
      <c r="N65" s="271"/>
    </row>
    <row r="66" spans="1:14" s="6" customFormat="1" ht="15">
      <c r="A66" s="481"/>
      <c r="B66" s="482"/>
      <c r="C66" s="70" t="s">
        <v>442</v>
      </c>
      <c r="D66" s="383">
        <v>210</v>
      </c>
      <c r="E66" s="392">
        <f t="shared" si="12"/>
        <v>221</v>
      </c>
      <c r="F66" s="392">
        <f t="shared" si="13"/>
        <v>204</v>
      </c>
      <c r="G66" s="393">
        <f t="shared" si="14"/>
        <v>200</v>
      </c>
      <c r="H66" s="58" t="s">
        <v>399</v>
      </c>
      <c r="I66" s="36" t="s">
        <v>358</v>
      </c>
      <c r="J66" s="9"/>
      <c r="K66" s="9"/>
      <c r="L66" s="9"/>
      <c r="M66" s="9"/>
      <c r="N66" s="271"/>
    </row>
    <row r="67" spans="1:14" s="6" customFormat="1" ht="15">
      <c r="A67" s="481"/>
      <c r="B67" s="482"/>
      <c r="C67" s="70" t="s">
        <v>443</v>
      </c>
      <c r="D67" s="383">
        <v>280</v>
      </c>
      <c r="E67" s="392">
        <f t="shared" si="12"/>
        <v>294</v>
      </c>
      <c r="F67" s="392">
        <f t="shared" si="13"/>
        <v>272</v>
      </c>
      <c r="G67" s="393">
        <f t="shared" si="14"/>
        <v>266</v>
      </c>
      <c r="H67" s="58" t="s">
        <v>400</v>
      </c>
      <c r="I67" s="36" t="s">
        <v>358</v>
      </c>
      <c r="J67" s="9"/>
      <c r="K67" s="9"/>
      <c r="L67" s="9"/>
      <c r="M67" s="9"/>
      <c r="N67" s="271"/>
    </row>
    <row r="68" spans="1:14" s="6" customFormat="1" ht="15">
      <c r="A68" s="481"/>
      <c r="B68" s="482"/>
      <c r="C68" s="70" t="s">
        <v>444</v>
      </c>
      <c r="D68" s="383">
        <v>350</v>
      </c>
      <c r="E68" s="392">
        <f t="shared" si="12"/>
        <v>368</v>
      </c>
      <c r="F68" s="392">
        <f t="shared" si="13"/>
        <v>340</v>
      </c>
      <c r="G68" s="393">
        <f t="shared" si="14"/>
        <v>333</v>
      </c>
      <c r="H68" s="58" t="s">
        <v>401</v>
      </c>
      <c r="I68" s="36" t="s">
        <v>358</v>
      </c>
      <c r="J68" s="9"/>
      <c r="K68" s="9"/>
      <c r="L68" s="9"/>
      <c r="M68" s="9"/>
      <c r="N68" s="271"/>
    </row>
    <row r="69" spans="1:14" s="12" customFormat="1" ht="15">
      <c r="A69" s="481"/>
      <c r="B69" s="482"/>
      <c r="C69" s="70" t="s">
        <v>445</v>
      </c>
      <c r="D69" s="383">
        <v>440</v>
      </c>
      <c r="E69" s="392">
        <f t="shared" si="12"/>
        <v>462</v>
      </c>
      <c r="F69" s="392">
        <f t="shared" si="13"/>
        <v>427</v>
      </c>
      <c r="G69" s="393">
        <f t="shared" si="14"/>
        <v>418</v>
      </c>
      <c r="H69" s="58" t="s">
        <v>402</v>
      </c>
      <c r="I69" s="36" t="s">
        <v>358</v>
      </c>
      <c r="J69" s="14"/>
      <c r="K69" s="9"/>
      <c r="L69" s="15"/>
      <c r="M69" s="9"/>
      <c r="N69" s="271"/>
    </row>
    <row r="70" spans="1:14" s="12" customFormat="1" ht="15">
      <c r="A70" s="481"/>
      <c r="B70" s="482"/>
      <c r="C70" s="70" t="s">
        <v>446</v>
      </c>
      <c r="D70" s="383">
        <v>500</v>
      </c>
      <c r="E70" s="392">
        <f t="shared" si="12"/>
        <v>525</v>
      </c>
      <c r="F70" s="392">
        <f t="shared" si="13"/>
        <v>485</v>
      </c>
      <c r="G70" s="393">
        <f t="shared" si="14"/>
        <v>475</v>
      </c>
      <c r="H70" s="58" t="s">
        <v>403</v>
      </c>
      <c r="I70" s="36" t="s">
        <v>358</v>
      </c>
      <c r="J70" s="14"/>
      <c r="K70" s="9"/>
      <c r="L70" s="15"/>
      <c r="M70" s="9"/>
      <c r="N70" s="271"/>
    </row>
    <row r="71" spans="1:14" s="12" customFormat="1" ht="15">
      <c r="A71" s="481"/>
      <c r="B71" s="482"/>
      <c r="C71" s="70" t="s">
        <v>447</v>
      </c>
      <c r="D71" s="383">
        <v>580</v>
      </c>
      <c r="E71" s="392">
        <f t="shared" si="12"/>
        <v>609</v>
      </c>
      <c r="F71" s="392">
        <f t="shared" si="13"/>
        <v>563</v>
      </c>
      <c r="G71" s="393">
        <f t="shared" si="14"/>
        <v>551</v>
      </c>
      <c r="H71" s="58" t="s">
        <v>404</v>
      </c>
      <c r="I71" s="36" t="s">
        <v>358</v>
      </c>
      <c r="J71" s="14"/>
      <c r="K71" s="9"/>
      <c r="L71" s="15"/>
      <c r="M71" s="9"/>
      <c r="N71" s="271"/>
    </row>
    <row r="72" spans="1:14" s="6" customFormat="1" ht="15">
      <c r="A72" s="481"/>
      <c r="B72" s="482"/>
      <c r="C72" s="70" t="s">
        <v>448</v>
      </c>
      <c r="D72" s="383">
        <v>640</v>
      </c>
      <c r="E72" s="392">
        <f t="shared" si="12"/>
        <v>672</v>
      </c>
      <c r="F72" s="392">
        <f t="shared" si="13"/>
        <v>621</v>
      </c>
      <c r="G72" s="393">
        <f t="shared" si="14"/>
        <v>608</v>
      </c>
      <c r="H72" s="58" t="s">
        <v>405</v>
      </c>
      <c r="I72" s="36" t="s">
        <v>358</v>
      </c>
      <c r="J72" s="9"/>
      <c r="K72" s="9"/>
      <c r="L72" s="9"/>
      <c r="M72" s="9"/>
      <c r="N72" s="271"/>
    </row>
    <row r="73" spans="1:14" s="12" customFormat="1" ht="15">
      <c r="A73" s="481"/>
      <c r="B73" s="482"/>
      <c r="C73" s="70" t="s">
        <v>449</v>
      </c>
      <c r="D73" s="383">
        <v>890</v>
      </c>
      <c r="E73" s="392">
        <f t="shared" si="12"/>
        <v>935</v>
      </c>
      <c r="F73" s="392">
        <f t="shared" si="13"/>
        <v>864</v>
      </c>
      <c r="G73" s="393">
        <f t="shared" si="14"/>
        <v>846</v>
      </c>
      <c r="H73" s="58" t="s">
        <v>406</v>
      </c>
      <c r="I73" s="36" t="s">
        <v>358</v>
      </c>
      <c r="J73" s="14"/>
      <c r="K73" s="9"/>
      <c r="L73" s="15"/>
      <c r="M73" s="9"/>
      <c r="N73" s="271"/>
    </row>
    <row r="74" spans="1:14" s="12" customFormat="1" ht="15">
      <c r="A74" s="481"/>
      <c r="B74" s="482"/>
      <c r="C74" s="70" t="s">
        <v>450</v>
      </c>
      <c r="D74" s="383">
        <v>1290</v>
      </c>
      <c r="E74" s="392">
        <f t="shared" si="12"/>
        <v>1355</v>
      </c>
      <c r="F74" s="392">
        <f t="shared" si="13"/>
        <v>1252</v>
      </c>
      <c r="G74" s="393">
        <f t="shared" si="14"/>
        <v>1226</v>
      </c>
      <c r="H74" s="58" t="s">
        <v>407</v>
      </c>
      <c r="I74" s="36" t="s">
        <v>358</v>
      </c>
      <c r="J74" s="14"/>
      <c r="K74" s="9"/>
      <c r="L74" s="15"/>
      <c r="M74" s="9"/>
      <c r="N74" s="271"/>
    </row>
    <row r="75" spans="1:14" s="12" customFormat="1" ht="15">
      <c r="A75" s="481"/>
      <c r="B75" s="482"/>
      <c r="C75" s="70" t="s">
        <v>451</v>
      </c>
      <c r="D75" s="383">
        <v>1550</v>
      </c>
      <c r="E75" s="392">
        <f t="shared" si="12"/>
        <v>1628</v>
      </c>
      <c r="F75" s="392">
        <f t="shared" si="13"/>
        <v>1504</v>
      </c>
      <c r="G75" s="393">
        <f t="shared" si="14"/>
        <v>1473</v>
      </c>
      <c r="H75" s="58" t="s">
        <v>408</v>
      </c>
      <c r="I75" s="36" t="s">
        <v>358</v>
      </c>
      <c r="J75" s="14"/>
      <c r="K75" s="9"/>
      <c r="L75" s="15"/>
      <c r="M75" s="9"/>
      <c r="N75" s="271"/>
    </row>
    <row r="76" spans="1:14" s="6" customFormat="1" ht="15">
      <c r="A76" s="481"/>
      <c r="B76" s="482"/>
      <c r="C76" s="61" t="s">
        <v>452</v>
      </c>
      <c r="D76" s="383">
        <v>1900</v>
      </c>
      <c r="E76" s="392">
        <f t="shared" si="12"/>
        <v>1995</v>
      </c>
      <c r="F76" s="392">
        <f t="shared" si="13"/>
        <v>1843</v>
      </c>
      <c r="G76" s="393">
        <f t="shared" si="14"/>
        <v>1805</v>
      </c>
      <c r="H76" s="58" t="s">
        <v>409</v>
      </c>
      <c r="I76" s="36" t="s">
        <v>358</v>
      </c>
      <c r="N76" s="271"/>
    </row>
    <row r="77" spans="1:14" s="6" customFormat="1" ht="15">
      <c r="A77" s="483"/>
      <c r="B77" s="484"/>
      <c r="C77" s="61" t="s">
        <v>453</v>
      </c>
      <c r="D77" s="383">
        <v>2900</v>
      </c>
      <c r="E77" s="392">
        <f t="shared" si="12"/>
        <v>3045</v>
      </c>
      <c r="F77" s="392">
        <f t="shared" si="13"/>
        <v>2813</v>
      </c>
      <c r="G77" s="393">
        <f t="shared" si="14"/>
        <v>2755</v>
      </c>
      <c r="H77" s="58" t="s">
        <v>410</v>
      </c>
      <c r="I77" s="36" t="s">
        <v>358</v>
      </c>
      <c r="N77" s="271"/>
    </row>
    <row r="79" spans="1:13" ht="27.75" customHeight="1">
      <c r="A79" s="472" t="s">
        <v>454</v>
      </c>
      <c r="B79" s="472"/>
      <c r="C79" s="472"/>
      <c r="D79" s="472"/>
      <c r="E79" s="472"/>
      <c r="F79" s="472"/>
      <c r="G79" s="472"/>
      <c r="H79" s="472"/>
      <c r="I79" s="472"/>
      <c r="J79" s="5"/>
      <c r="K79" s="5"/>
      <c r="L79" s="5"/>
      <c r="M79" s="5"/>
    </row>
    <row r="80" spans="1:13" ht="27">
      <c r="A80" s="479" t="s">
        <v>1225</v>
      </c>
      <c r="B80" s="480"/>
      <c r="C80" s="291"/>
      <c r="D80" s="305" t="s">
        <v>241</v>
      </c>
      <c r="E80" s="372"/>
      <c r="F80" s="372"/>
      <c r="G80" s="372"/>
      <c r="H80" s="291"/>
      <c r="I80" s="291"/>
      <c r="J80" s="5"/>
      <c r="K80" s="5"/>
      <c r="L80" s="5"/>
      <c r="M80" s="5"/>
    </row>
    <row r="81" spans="1:9" s="6" customFormat="1" ht="15.75" customHeight="1">
      <c r="A81" s="481"/>
      <c r="B81" s="482"/>
      <c r="C81" s="240" t="s">
        <v>455</v>
      </c>
      <c r="D81" s="382">
        <v>8516.13</v>
      </c>
      <c r="E81" s="392">
        <f>CEILING(PRODUCT(D81,$J$2),1)</f>
        <v>8942</v>
      </c>
      <c r="F81" s="392">
        <f>CEILING(PRODUCT(D81,$K$2),1)</f>
        <v>8261</v>
      </c>
      <c r="G81" s="393">
        <f>CEILING(PRODUCT(D81,$L$2),1)</f>
        <v>8091</v>
      </c>
      <c r="H81" s="239" t="s">
        <v>397</v>
      </c>
      <c r="I81" s="34" t="s">
        <v>358</v>
      </c>
    </row>
    <row r="82" spans="1:9" s="6" customFormat="1" ht="15">
      <c r="A82" s="481"/>
      <c r="B82" s="482"/>
      <c r="C82" s="220" t="s">
        <v>456</v>
      </c>
      <c r="D82" s="383">
        <v>10072.98</v>
      </c>
      <c r="E82" s="392">
        <f aca="true" t="shared" si="15" ref="E82:E94">CEILING(PRODUCT(D82,$J$2),1)</f>
        <v>10577</v>
      </c>
      <c r="F82" s="392">
        <f aca="true" t="shared" si="16" ref="F82:F94">CEILING(PRODUCT(D82,$K$2),1)</f>
        <v>9771</v>
      </c>
      <c r="G82" s="393">
        <f aca="true" t="shared" si="17" ref="G82:G94">CEILING(PRODUCT(D82,$L$2),1)</f>
        <v>9570</v>
      </c>
      <c r="H82" s="58" t="s">
        <v>398</v>
      </c>
      <c r="I82" s="36" t="s">
        <v>358</v>
      </c>
    </row>
    <row r="83" spans="1:13" s="6" customFormat="1" ht="15">
      <c r="A83" s="481"/>
      <c r="B83" s="482"/>
      <c r="C83" s="220" t="s">
        <v>457</v>
      </c>
      <c r="D83" s="383">
        <v>12545.75</v>
      </c>
      <c r="E83" s="392">
        <f t="shared" si="15"/>
        <v>13174</v>
      </c>
      <c r="F83" s="392">
        <f t="shared" si="16"/>
        <v>12170</v>
      </c>
      <c r="G83" s="393">
        <f t="shared" si="17"/>
        <v>11919</v>
      </c>
      <c r="H83" s="58" t="s">
        <v>399</v>
      </c>
      <c r="I83" s="36" t="s">
        <v>358</v>
      </c>
      <c r="J83" s="9"/>
      <c r="K83" s="9"/>
      <c r="L83" s="9"/>
      <c r="M83" s="9"/>
    </row>
    <row r="84" spans="1:13" s="6" customFormat="1" ht="15">
      <c r="A84" s="481"/>
      <c r="B84" s="482"/>
      <c r="C84" s="220" t="s">
        <v>458</v>
      </c>
      <c r="D84" s="383">
        <v>15841.35</v>
      </c>
      <c r="E84" s="392">
        <f t="shared" si="15"/>
        <v>16634</v>
      </c>
      <c r="F84" s="392">
        <f t="shared" si="16"/>
        <v>15367</v>
      </c>
      <c r="G84" s="393">
        <f t="shared" si="17"/>
        <v>15050</v>
      </c>
      <c r="H84" s="58" t="s">
        <v>400</v>
      </c>
      <c r="I84" s="36" t="s">
        <v>358</v>
      </c>
      <c r="J84" s="9"/>
      <c r="K84" s="9"/>
      <c r="L84" s="9"/>
      <c r="M84" s="9"/>
    </row>
    <row r="85" spans="1:13" s="6" customFormat="1" ht="15">
      <c r="A85" s="481"/>
      <c r="B85" s="482"/>
      <c r="C85" s="220" t="s">
        <v>459</v>
      </c>
      <c r="D85" s="383">
        <v>19962.99</v>
      </c>
      <c r="E85" s="392">
        <f t="shared" si="15"/>
        <v>20962</v>
      </c>
      <c r="F85" s="392">
        <f t="shared" si="16"/>
        <v>19365</v>
      </c>
      <c r="G85" s="393">
        <f t="shared" si="17"/>
        <v>18965</v>
      </c>
      <c r="H85" s="58" t="s">
        <v>401</v>
      </c>
      <c r="I85" s="36" t="s">
        <v>358</v>
      </c>
      <c r="J85" s="9"/>
      <c r="K85" s="9"/>
      <c r="L85" s="9"/>
      <c r="M85" s="9"/>
    </row>
    <row r="86" spans="1:13" s="12" customFormat="1" ht="15">
      <c r="A86" s="481"/>
      <c r="B86" s="482"/>
      <c r="C86" s="220" t="s">
        <v>460</v>
      </c>
      <c r="D86" s="383">
        <v>23351.68</v>
      </c>
      <c r="E86" s="392">
        <f t="shared" si="15"/>
        <v>24520</v>
      </c>
      <c r="F86" s="392">
        <f t="shared" si="16"/>
        <v>22652</v>
      </c>
      <c r="G86" s="393">
        <f t="shared" si="17"/>
        <v>22185</v>
      </c>
      <c r="H86" s="58" t="s">
        <v>402</v>
      </c>
      <c r="I86" s="36" t="s">
        <v>358</v>
      </c>
      <c r="J86" s="14"/>
      <c r="K86" s="9"/>
      <c r="L86" s="15"/>
      <c r="M86" s="9"/>
    </row>
    <row r="87" spans="1:13" s="12" customFormat="1" ht="15">
      <c r="A87" s="481"/>
      <c r="B87" s="482"/>
      <c r="C87" s="220" t="s">
        <v>461</v>
      </c>
      <c r="D87" s="383">
        <v>29211</v>
      </c>
      <c r="E87" s="392">
        <f t="shared" si="15"/>
        <v>30672</v>
      </c>
      <c r="F87" s="392">
        <f t="shared" si="16"/>
        <v>28335</v>
      </c>
      <c r="G87" s="393">
        <f t="shared" si="17"/>
        <v>27751</v>
      </c>
      <c r="H87" s="58" t="s">
        <v>403</v>
      </c>
      <c r="I87" s="36" t="s">
        <v>358</v>
      </c>
      <c r="J87" s="14"/>
      <c r="K87" s="9"/>
      <c r="L87" s="15"/>
      <c r="M87" s="9"/>
    </row>
    <row r="88" spans="1:13" s="12" customFormat="1" ht="15">
      <c r="A88" s="481"/>
      <c r="B88" s="482"/>
      <c r="C88" s="220" t="s">
        <v>462</v>
      </c>
      <c r="D88" s="383">
        <v>36630.38</v>
      </c>
      <c r="E88" s="392">
        <f t="shared" si="15"/>
        <v>38462</v>
      </c>
      <c r="F88" s="392">
        <f t="shared" si="16"/>
        <v>35532</v>
      </c>
      <c r="G88" s="393">
        <f t="shared" si="17"/>
        <v>34799</v>
      </c>
      <c r="H88" s="58" t="s">
        <v>404</v>
      </c>
      <c r="I88" s="36" t="s">
        <v>358</v>
      </c>
      <c r="J88" s="14"/>
      <c r="K88" s="9"/>
      <c r="L88" s="15"/>
      <c r="M88" s="9"/>
    </row>
    <row r="89" spans="1:13" s="6" customFormat="1" ht="15">
      <c r="A89" s="481"/>
      <c r="B89" s="482"/>
      <c r="C89" s="220" t="s">
        <v>463</v>
      </c>
      <c r="D89" s="383">
        <v>43772.63</v>
      </c>
      <c r="E89" s="392">
        <f t="shared" si="15"/>
        <v>45962</v>
      </c>
      <c r="F89" s="392">
        <f t="shared" si="16"/>
        <v>42460</v>
      </c>
      <c r="G89" s="393">
        <f t="shared" si="17"/>
        <v>41584</v>
      </c>
      <c r="H89" s="58" t="s">
        <v>405</v>
      </c>
      <c r="I89" s="36" t="s">
        <v>358</v>
      </c>
      <c r="J89" s="9"/>
      <c r="K89" s="9"/>
      <c r="L89" s="9"/>
      <c r="M89" s="9"/>
    </row>
    <row r="90" spans="1:13" s="12" customFormat="1" ht="15">
      <c r="A90" s="481"/>
      <c r="B90" s="482"/>
      <c r="C90" s="220" t="s">
        <v>464</v>
      </c>
      <c r="D90" s="383">
        <v>58334.26</v>
      </c>
      <c r="E90" s="392">
        <f t="shared" si="15"/>
        <v>61251</v>
      </c>
      <c r="F90" s="392">
        <f t="shared" si="16"/>
        <v>56585</v>
      </c>
      <c r="G90" s="393">
        <f t="shared" si="17"/>
        <v>55418</v>
      </c>
      <c r="H90" s="58" t="s">
        <v>406</v>
      </c>
      <c r="I90" s="36" t="s">
        <v>358</v>
      </c>
      <c r="J90" s="14"/>
      <c r="K90" s="9"/>
      <c r="L90" s="15"/>
      <c r="M90" s="9"/>
    </row>
    <row r="91" spans="1:13" s="12" customFormat="1" ht="15">
      <c r="A91" s="481"/>
      <c r="B91" s="482"/>
      <c r="C91" s="220" t="s">
        <v>465</v>
      </c>
      <c r="D91" s="383">
        <v>66484.45</v>
      </c>
      <c r="E91" s="392">
        <f t="shared" si="15"/>
        <v>69809</v>
      </c>
      <c r="F91" s="392">
        <f t="shared" si="16"/>
        <v>64490</v>
      </c>
      <c r="G91" s="393">
        <f t="shared" si="17"/>
        <v>63161</v>
      </c>
      <c r="H91" s="58" t="s">
        <v>407</v>
      </c>
      <c r="I91" s="36" t="s">
        <v>358</v>
      </c>
      <c r="J91" s="14"/>
      <c r="K91" s="9"/>
      <c r="L91" s="15"/>
      <c r="M91" s="9"/>
    </row>
    <row r="92" spans="1:13" s="12" customFormat="1" ht="15">
      <c r="A92" s="481"/>
      <c r="B92" s="482"/>
      <c r="C92" s="220" t="s">
        <v>466</v>
      </c>
      <c r="D92" s="383">
        <v>81410.95</v>
      </c>
      <c r="E92" s="392">
        <f t="shared" si="15"/>
        <v>85482</v>
      </c>
      <c r="F92" s="392">
        <f t="shared" si="16"/>
        <v>78969</v>
      </c>
      <c r="G92" s="393">
        <f t="shared" si="17"/>
        <v>77341</v>
      </c>
      <c r="H92" s="58" t="s">
        <v>408</v>
      </c>
      <c r="I92" s="36" t="s">
        <v>358</v>
      </c>
      <c r="J92" s="14"/>
      <c r="K92" s="9"/>
      <c r="L92" s="15"/>
      <c r="M92" s="9"/>
    </row>
    <row r="93" spans="1:9" s="6" customFormat="1" ht="15">
      <c r="A93" s="481"/>
      <c r="B93" s="482"/>
      <c r="C93" s="72" t="s">
        <v>467</v>
      </c>
      <c r="D93" s="383">
        <v>121795.96</v>
      </c>
      <c r="E93" s="392">
        <f t="shared" si="15"/>
        <v>127886</v>
      </c>
      <c r="F93" s="392">
        <f t="shared" si="16"/>
        <v>118143</v>
      </c>
      <c r="G93" s="393">
        <f t="shared" si="17"/>
        <v>115707</v>
      </c>
      <c r="H93" s="58" t="s">
        <v>409</v>
      </c>
      <c r="I93" s="36" t="s">
        <v>358</v>
      </c>
    </row>
    <row r="94" spans="1:9" s="6" customFormat="1" ht="15">
      <c r="A94" s="483"/>
      <c r="B94" s="484"/>
      <c r="C94" s="61" t="s">
        <v>468</v>
      </c>
      <c r="D94" s="383">
        <v>164837.78</v>
      </c>
      <c r="E94" s="392">
        <f t="shared" si="15"/>
        <v>173080</v>
      </c>
      <c r="F94" s="392">
        <f t="shared" si="16"/>
        <v>159893</v>
      </c>
      <c r="G94" s="393">
        <f t="shared" si="17"/>
        <v>156596</v>
      </c>
      <c r="H94" s="58" t="s">
        <v>410</v>
      </c>
      <c r="I94" s="36" t="s">
        <v>358</v>
      </c>
    </row>
    <row r="95" spans="3:9" ht="13.5">
      <c r="C95" s="21"/>
      <c r="D95" s="21"/>
      <c r="E95" s="21"/>
      <c r="F95" s="21"/>
      <c r="G95" s="21"/>
      <c r="H95" s="21"/>
      <c r="I95" s="21"/>
    </row>
    <row r="96" spans="1:13" ht="27.75" customHeight="1">
      <c r="A96" s="472" t="s">
        <v>173</v>
      </c>
      <c r="B96" s="472"/>
      <c r="C96" s="472"/>
      <c r="D96" s="472"/>
      <c r="E96" s="472"/>
      <c r="F96" s="472"/>
      <c r="G96" s="472"/>
      <c r="H96" s="472"/>
      <c r="I96" s="472"/>
      <c r="J96" s="5"/>
      <c r="K96" s="5"/>
      <c r="L96" s="5"/>
      <c r="M96" s="5"/>
    </row>
    <row r="97" spans="1:13" ht="27">
      <c r="A97" s="479" t="s">
        <v>1225</v>
      </c>
      <c r="B97" s="480"/>
      <c r="C97" s="291"/>
      <c r="D97" s="305" t="s">
        <v>241</v>
      </c>
      <c r="E97" s="372"/>
      <c r="F97" s="372"/>
      <c r="G97" s="372"/>
      <c r="H97" s="291"/>
      <c r="I97" s="291"/>
      <c r="J97" s="5"/>
      <c r="K97" s="5"/>
      <c r="L97" s="5"/>
      <c r="M97" s="5"/>
    </row>
    <row r="98" spans="1:13" s="6" customFormat="1" ht="14.25" customHeight="1">
      <c r="A98" s="481"/>
      <c r="B98" s="482"/>
      <c r="C98" s="72" t="s">
        <v>469</v>
      </c>
      <c r="D98" s="382">
        <v>370</v>
      </c>
      <c r="E98" s="392">
        <f>CEILING(PRODUCT(D98,$J$2),1)</f>
        <v>389</v>
      </c>
      <c r="F98" s="392">
        <f>CEILING(PRODUCT(D98,$K$2),1)</f>
        <v>359</v>
      </c>
      <c r="G98" s="393">
        <f>CEILING(PRODUCT(D98,$L$2),1)</f>
        <v>352</v>
      </c>
      <c r="H98" s="239" t="s">
        <v>397</v>
      </c>
      <c r="I98" s="34" t="s">
        <v>358</v>
      </c>
      <c r="M98" s="271"/>
    </row>
    <row r="99" spans="1:13" s="6" customFormat="1" ht="15">
      <c r="A99" s="481"/>
      <c r="B99" s="482"/>
      <c r="C99" s="61" t="s">
        <v>470</v>
      </c>
      <c r="D99" s="383">
        <v>440</v>
      </c>
      <c r="E99" s="392">
        <f aca="true" t="shared" si="18" ref="E99:E111">CEILING(PRODUCT(D99,$J$2),1)</f>
        <v>462</v>
      </c>
      <c r="F99" s="392">
        <f aca="true" t="shared" si="19" ref="F99:F111">CEILING(PRODUCT(D99,$K$2),1)</f>
        <v>427</v>
      </c>
      <c r="G99" s="393">
        <f aca="true" t="shared" si="20" ref="G99:G111">CEILING(PRODUCT(D99,$L$2),1)</f>
        <v>418</v>
      </c>
      <c r="H99" s="58" t="s">
        <v>398</v>
      </c>
      <c r="I99" s="36" t="s">
        <v>358</v>
      </c>
      <c r="M99" s="271"/>
    </row>
    <row r="100" spans="1:13" s="6" customFormat="1" ht="15">
      <c r="A100" s="481"/>
      <c r="B100" s="482"/>
      <c r="C100" s="61" t="s">
        <v>471</v>
      </c>
      <c r="D100" s="383">
        <v>490</v>
      </c>
      <c r="E100" s="392">
        <f t="shared" si="18"/>
        <v>515</v>
      </c>
      <c r="F100" s="392">
        <f t="shared" si="19"/>
        <v>476</v>
      </c>
      <c r="G100" s="393">
        <f t="shared" si="20"/>
        <v>466</v>
      </c>
      <c r="H100" s="58" t="s">
        <v>399</v>
      </c>
      <c r="I100" s="36" t="s">
        <v>358</v>
      </c>
      <c r="J100" s="9"/>
      <c r="K100" s="9"/>
      <c r="L100" s="9"/>
      <c r="M100" s="271"/>
    </row>
    <row r="101" spans="1:13" s="6" customFormat="1" ht="15">
      <c r="A101" s="481"/>
      <c r="B101" s="482"/>
      <c r="C101" s="61" t="s">
        <v>472</v>
      </c>
      <c r="D101" s="383">
        <v>580</v>
      </c>
      <c r="E101" s="392">
        <f t="shared" si="18"/>
        <v>609</v>
      </c>
      <c r="F101" s="392">
        <f t="shared" si="19"/>
        <v>563</v>
      </c>
      <c r="G101" s="393">
        <f t="shared" si="20"/>
        <v>551</v>
      </c>
      <c r="H101" s="58" t="s">
        <v>400</v>
      </c>
      <c r="I101" s="36" t="s">
        <v>358</v>
      </c>
      <c r="J101" s="9"/>
      <c r="K101" s="9"/>
      <c r="L101" s="9"/>
      <c r="M101" s="271"/>
    </row>
    <row r="102" spans="1:13" s="6" customFormat="1" ht="15">
      <c r="A102" s="481"/>
      <c r="B102" s="482"/>
      <c r="C102" s="61" t="s">
        <v>473</v>
      </c>
      <c r="D102" s="383">
        <v>790</v>
      </c>
      <c r="E102" s="392">
        <f t="shared" si="18"/>
        <v>830</v>
      </c>
      <c r="F102" s="392">
        <f t="shared" si="19"/>
        <v>767</v>
      </c>
      <c r="G102" s="393">
        <f t="shared" si="20"/>
        <v>751</v>
      </c>
      <c r="H102" s="58" t="s">
        <v>401</v>
      </c>
      <c r="I102" s="36" t="s">
        <v>358</v>
      </c>
      <c r="J102" s="9"/>
      <c r="K102" s="9"/>
      <c r="L102" s="9"/>
      <c r="M102" s="271"/>
    </row>
    <row r="103" spans="1:13" s="12" customFormat="1" ht="15">
      <c r="A103" s="481"/>
      <c r="B103" s="482"/>
      <c r="C103" s="61" t="s">
        <v>474</v>
      </c>
      <c r="D103" s="383">
        <v>920</v>
      </c>
      <c r="E103" s="392">
        <f t="shared" si="18"/>
        <v>966</v>
      </c>
      <c r="F103" s="392">
        <f t="shared" si="19"/>
        <v>893</v>
      </c>
      <c r="G103" s="393">
        <f t="shared" si="20"/>
        <v>874</v>
      </c>
      <c r="H103" s="58" t="s">
        <v>402</v>
      </c>
      <c r="I103" s="36" t="s">
        <v>358</v>
      </c>
      <c r="J103" s="14"/>
      <c r="K103" s="9"/>
      <c r="L103" s="15"/>
      <c r="M103" s="271"/>
    </row>
    <row r="104" spans="1:13" s="12" customFormat="1" ht="15">
      <c r="A104" s="481"/>
      <c r="B104" s="482"/>
      <c r="C104" s="61" t="s">
        <v>475</v>
      </c>
      <c r="D104" s="383">
        <v>1180</v>
      </c>
      <c r="E104" s="392">
        <f t="shared" si="18"/>
        <v>1239</v>
      </c>
      <c r="F104" s="392">
        <f t="shared" si="19"/>
        <v>1145</v>
      </c>
      <c r="G104" s="393">
        <f t="shared" si="20"/>
        <v>1121</v>
      </c>
      <c r="H104" s="58" t="s">
        <v>403</v>
      </c>
      <c r="I104" s="36" t="s">
        <v>358</v>
      </c>
      <c r="J104" s="14"/>
      <c r="K104" s="9"/>
      <c r="L104" s="15"/>
      <c r="M104" s="271"/>
    </row>
    <row r="105" spans="1:13" s="12" customFormat="1" ht="15">
      <c r="A105" s="481"/>
      <c r="B105" s="482"/>
      <c r="C105" s="61" t="s">
        <v>476</v>
      </c>
      <c r="D105" s="383">
        <v>1370</v>
      </c>
      <c r="E105" s="392">
        <f t="shared" si="18"/>
        <v>1439</v>
      </c>
      <c r="F105" s="392">
        <f t="shared" si="19"/>
        <v>1329</v>
      </c>
      <c r="G105" s="393">
        <f t="shared" si="20"/>
        <v>1302</v>
      </c>
      <c r="H105" s="58" t="s">
        <v>404</v>
      </c>
      <c r="I105" s="36" t="s">
        <v>358</v>
      </c>
      <c r="J105" s="14"/>
      <c r="K105" s="9"/>
      <c r="L105" s="15"/>
      <c r="M105" s="271"/>
    </row>
    <row r="106" spans="1:13" s="6" customFormat="1" ht="15">
      <c r="A106" s="481"/>
      <c r="B106" s="482"/>
      <c r="C106" s="61" t="s">
        <v>477</v>
      </c>
      <c r="D106" s="383">
        <v>1150</v>
      </c>
      <c r="E106" s="392">
        <f t="shared" si="18"/>
        <v>1208</v>
      </c>
      <c r="F106" s="392">
        <f t="shared" si="19"/>
        <v>1116</v>
      </c>
      <c r="G106" s="393">
        <f t="shared" si="20"/>
        <v>1093</v>
      </c>
      <c r="H106" s="58" t="s">
        <v>405</v>
      </c>
      <c r="I106" s="36" t="s">
        <v>358</v>
      </c>
      <c r="J106" s="9"/>
      <c r="K106" s="9"/>
      <c r="L106" s="9"/>
      <c r="M106" s="271"/>
    </row>
    <row r="107" spans="1:13" s="12" customFormat="1" ht="15">
      <c r="A107" s="481"/>
      <c r="B107" s="482"/>
      <c r="C107" s="61" t="s">
        <v>478</v>
      </c>
      <c r="D107" s="383">
        <v>2350</v>
      </c>
      <c r="E107" s="392">
        <f t="shared" si="18"/>
        <v>2468</v>
      </c>
      <c r="F107" s="392">
        <f t="shared" si="19"/>
        <v>2280</v>
      </c>
      <c r="G107" s="393">
        <f t="shared" si="20"/>
        <v>2233</v>
      </c>
      <c r="H107" s="58" t="s">
        <v>406</v>
      </c>
      <c r="I107" s="36" t="s">
        <v>358</v>
      </c>
      <c r="J107" s="14"/>
      <c r="K107" s="9"/>
      <c r="L107" s="15"/>
      <c r="M107" s="271"/>
    </row>
    <row r="108" spans="1:13" s="12" customFormat="1" ht="15">
      <c r="A108" s="481"/>
      <c r="B108" s="482"/>
      <c r="C108" s="61" t="s">
        <v>479</v>
      </c>
      <c r="D108" s="383">
        <v>2900</v>
      </c>
      <c r="E108" s="392">
        <f t="shared" si="18"/>
        <v>3045</v>
      </c>
      <c r="F108" s="392">
        <f t="shared" si="19"/>
        <v>2813</v>
      </c>
      <c r="G108" s="393">
        <f t="shared" si="20"/>
        <v>2755</v>
      </c>
      <c r="H108" s="58" t="s">
        <v>407</v>
      </c>
      <c r="I108" s="36" t="s">
        <v>358</v>
      </c>
      <c r="J108" s="14"/>
      <c r="K108" s="9"/>
      <c r="L108" s="15"/>
      <c r="M108" s="271"/>
    </row>
    <row r="109" spans="1:13" s="12" customFormat="1" ht="15">
      <c r="A109" s="481"/>
      <c r="B109" s="482"/>
      <c r="C109" s="61" t="s">
        <v>480</v>
      </c>
      <c r="D109" s="383">
        <v>3500</v>
      </c>
      <c r="E109" s="392">
        <f t="shared" si="18"/>
        <v>3675</v>
      </c>
      <c r="F109" s="392">
        <f t="shared" si="19"/>
        <v>3395</v>
      </c>
      <c r="G109" s="393">
        <f t="shared" si="20"/>
        <v>3325</v>
      </c>
      <c r="H109" s="58" t="s">
        <v>408</v>
      </c>
      <c r="I109" s="36" t="s">
        <v>358</v>
      </c>
      <c r="J109" s="14"/>
      <c r="K109" s="9"/>
      <c r="L109" s="15"/>
      <c r="M109" s="271"/>
    </row>
    <row r="110" spans="1:13" s="6" customFormat="1" ht="15">
      <c r="A110" s="481"/>
      <c r="B110" s="482"/>
      <c r="C110" s="61" t="s">
        <v>481</v>
      </c>
      <c r="D110" s="383">
        <v>5250</v>
      </c>
      <c r="E110" s="392">
        <f t="shared" si="18"/>
        <v>5513</v>
      </c>
      <c r="F110" s="392">
        <f t="shared" si="19"/>
        <v>5093</v>
      </c>
      <c r="G110" s="393">
        <f t="shared" si="20"/>
        <v>4988</v>
      </c>
      <c r="H110" s="58" t="s">
        <v>409</v>
      </c>
      <c r="I110" s="36" t="s">
        <v>358</v>
      </c>
      <c r="M110" s="271"/>
    </row>
    <row r="111" spans="1:13" s="6" customFormat="1" ht="15">
      <c r="A111" s="483"/>
      <c r="B111" s="484"/>
      <c r="C111" s="61" t="s">
        <v>482</v>
      </c>
      <c r="D111" s="383">
        <v>6800</v>
      </c>
      <c r="E111" s="392">
        <f t="shared" si="18"/>
        <v>7140</v>
      </c>
      <c r="F111" s="392">
        <f t="shared" si="19"/>
        <v>6596</v>
      </c>
      <c r="G111" s="393">
        <f t="shared" si="20"/>
        <v>6460</v>
      </c>
      <c r="H111" s="58" t="s">
        <v>410</v>
      </c>
      <c r="I111" s="36" t="s">
        <v>358</v>
      </c>
      <c r="M111" s="271"/>
    </row>
    <row r="113" spans="1:13" ht="27.75" customHeight="1">
      <c r="A113" s="472" t="s">
        <v>174</v>
      </c>
      <c r="B113" s="472"/>
      <c r="C113" s="472"/>
      <c r="D113" s="472"/>
      <c r="E113" s="472"/>
      <c r="F113" s="472"/>
      <c r="G113" s="472"/>
      <c r="H113" s="472"/>
      <c r="I113" s="472"/>
      <c r="J113" s="5"/>
      <c r="K113" s="5"/>
      <c r="L113" s="5"/>
      <c r="M113" s="5"/>
    </row>
    <row r="114" spans="1:13" ht="27">
      <c r="A114" s="479" t="s">
        <v>1225</v>
      </c>
      <c r="B114" s="480"/>
      <c r="C114" s="291"/>
      <c r="D114" s="305" t="s">
        <v>241</v>
      </c>
      <c r="E114" s="372"/>
      <c r="F114" s="372"/>
      <c r="G114" s="372"/>
      <c r="H114" s="291"/>
      <c r="I114" s="291"/>
      <c r="J114" s="5"/>
      <c r="K114" s="5"/>
      <c r="L114" s="5"/>
      <c r="M114" s="5"/>
    </row>
    <row r="115" spans="1:9" s="6" customFormat="1" ht="15.75" customHeight="1">
      <c r="A115" s="481"/>
      <c r="B115" s="482"/>
      <c r="C115" s="72" t="s">
        <v>483</v>
      </c>
      <c r="D115" s="382">
        <v>370</v>
      </c>
      <c r="E115" s="392">
        <f>CEILING(PRODUCT(D115,$J$2),1)</f>
        <v>389</v>
      </c>
      <c r="F115" s="392">
        <f>CEILING(PRODUCT(D115,$K$2),1)</f>
        <v>359</v>
      </c>
      <c r="G115" s="393">
        <f>CEILING(PRODUCT(D115,$L$2),1)</f>
        <v>352</v>
      </c>
      <c r="H115" s="239" t="s">
        <v>397</v>
      </c>
      <c r="I115" s="34" t="s">
        <v>358</v>
      </c>
    </row>
    <row r="116" spans="1:9" s="6" customFormat="1" ht="15">
      <c r="A116" s="481"/>
      <c r="B116" s="482"/>
      <c r="C116" s="61" t="s">
        <v>484</v>
      </c>
      <c r="D116" s="383">
        <v>440</v>
      </c>
      <c r="E116" s="392">
        <f aca="true" t="shared" si="21" ref="E116:E128">CEILING(PRODUCT(D116,$J$2),1)</f>
        <v>462</v>
      </c>
      <c r="F116" s="392">
        <f aca="true" t="shared" si="22" ref="F116:F128">CEILING(PRODUCT(D116,$K$2),1)</f>
        <v>427</v>
      </c>
      <c r="G116" s="393">
        <f aca="true" t="shared" si="23" ref="G116:G128">CEILING(PRODUCT(D116,$L$2),1)</f>
        <v>418</v>
      </c>
      <c r="H116" s="58" t="s">
        <v>398</v>
      </c>
      <c r="I116" s="36" t="s">
        <v>358</v>
      </c>
    </row>
    <row r="117" spans="1:13" s="6" customFormat="1" ht="15">
      <c r="A117" s="481"/>
      <c r="B117" s="482"/>
      <c r="C117" s="61" t="s">
        <v>485</v>
      </c>
      <c r="D117" s="383">
        <v>490</v>
      </c>
      <c r="E117" s="392">
        <f t="shared" si="21"/>
        <v>515</v>
      </c>
      <c r="F117" s="392">
        <f t="shared" si="22"/>
        <v>476</v>
      </c>
      <c r="G117" s="393">
        <f t="shared" si="23"/>
        <v>466</v>
      </c>
      <c r="H117" s="58" t="s">
        <v>399</v>
      </c>
      <c r="I117" s="36" t="s">
        <v>358</v>
      </c>
      <c r="J117" s="9"/>
      <c r="K117" s="9"/>
      <c r="L117" s="9"/>
      <c r="M117" s="9"/>
    </row>
    <row r="118" spans="1:13" s="6" customFormat="1" ht="15">
      <c r="A118" s="481"/>
      <c r="B118" s="482"/>
      <c r="C118" s="61" t="s">
        <v>486</v>
      </c>
      <c r="D118" s="383">
        <v>580</v>
      </c>
      <c r="E118" s="392">
        <f t="shared" si="21"/>
        <v>609</v>
      </c>
      <c r="F118" s="392">
        <f t="shared" si="22"/>
        <v>563</v>
      </c>
      <c r="G118" s="393">
        <f t="shared" si="23"/>
        <v>551</v>
      </c>
      <c r="H118" s="58" t="s">
        <v>400</v>
      </c>
      <c r="I118" s="36" t="s">
        <v>358</v>
      </c>
      <c r="J118" s="9"/>
      <c r="K118" s="9"/>
      <c r="L118" s="9"/>
      <c r="M118" s="9"/>
    </row>
    <row r="119" spans="1:13" s="6" customFormat="1" ht="15">
      <c r="A119" s="481"/>
      <c r="B119" s="482"/>
      <c r="C119" s="61" t="s">
        <v>487</v>
      </c>
      <c r="D119" s="383">
        <v>790</v>
      </c>
      <c r="E119" s="392">
        <f t="shared" si="21"/>
        <v>830</v>
      </c>
      <c r="F119" s="392">
        <f t="shared" si="22"/>
        <v>767</v>
      </c>
      <c r="G119" s="393">
        <f t="shared" si="23"/>
        <v>751</v>
      </c>
      <c r="H119" s="58" t="s">
        <v>401</v>
      </c>
      <c r="I119" s="36" t="s">
        <v>358</v>
      </c>
      <c r="J119" s="9"/>
      <c r="K119" s="9"/>
      <c r="L119" s="9"/>
      <c r="M119" s="9"/>
    </row>
    <row r="120" spans="1:13" s="12" customFormat="1" ht="15">
      <c r="A120" s="481"/>
      <c r="B120" s="482"/>
      <c r="C120" s="61" t="s">
        <v>488</v>
      </c>
      <c r="D120" s="383">
        <v>920</v>
      </c>
      <c r="E120" s="392">
        <f t="shared" si="21"/>
        <v>966</v>
      </c>
      <c r="F120" s="392">
        <f t="shared" si="22"/>
        <v>893</v>
      </c>
      <c r="G120" s="393">
        <f t="shared" si="23"/>
        <v>874</v>
      </c>
      <c r="H120" s="58" t="s">
        <v>402</v>
      </c>
      <c r="I120" s="36" t="s">
        <v>358</v>
      </c>
      <c r="J120" s="14"/>
      <c r="K120" s="9"/>
      <c r="L120" s="15"/>
      <c r="M120" s="9"/>
    </row>
    <row r="121" spans="1:13" s="12" customFormat="1" ht="15">
      <c r="A121" s="481"/>
      <c r="B121" s="482"/>
      <c r="C121" s="61" t="s">
        <v>489</v>
      </c>
      <c r="D121" s="383">
        <v>1180</v>
      </c>
      <c r="E121" s="392">
        <f t="shared" si="21"/>
        <v>1239</v>
      </c>
      <c r="F121" s="392">
        <f t="shared" si="22"/>
        <v>1145</v>
      </c>
      <c r="G121" s="393">
        <f t="shared" si="23"/>
        <v>1121</v>
      </c>
      <c r="H121" s="58" t="s">
        <v>403</v>
      </c>
      <c r="I121" s="36" t="s">
        <v>358</v>
      </c>
      <c r="J121" s="14"/>
      <c r="K121" s="9"/>
      <c r="L121" s="15"/>
      <c r="M121" s="9"/>
    </row>
    <row r="122" spans="1:13" s="12" customFormat="1" ht="15">
      <c r="A122" s="481"/>
      <c r="B122" s="482"/>
      <c r="C122" s="61" t="s">
        <v>490</v>
      </c>
      <c r="D122" s="383">
        <v>1370</v>
      </c>
      <c r="E122" s="392">
        <f t="shared" si="21"/>
        <v>1439</v>
      </c>
      <c r="F122" s="392">
        <f t="shared" si="22"/>
        <v>1329</v>
      </c>
      <c r="G122" s="393">
        <f t="shared" si="23"/>
        <v>1302</v>
      </c>
      <c r="H122" s="58" t="s">
        <v>404</v>
      </c>
      <c r="I122" s="36" t="s">
        <v>358</v>
      </c>
      <c r="J122" s="14"/>
      <c r="K122" s="9"/>
      <c r="L122" s="15"/>
      <c r="M122" s="9"/>
    </row>
    <row r="123" spans="1:13" s="6" customFormat="1" ht="15">
      <c r="A123" s="481"/>
      <c r="B123" s="482"/>
      <c r="C123" s="61" t="s">
        <v>491</v>
      </c>
      <c r="D123" s="383">
        <v>1150</v>
      </c>
      <c r="E123" s="392">
        <f t="shared" si="21"/>
        <v>1208</v>
      </c>
      <c r="F123" s="392">
        <f t="shared" si="22"/>
        <v>1116</v>
      </c>
      <c r="G123" s="393">
        <f t="shared" si="23"/>
        <v>1093</v>
      </c>
      <c r="H123" s="58" t="s">
        <v>405</v>
      </c>
      <c r="I123" s="36" t="s">
        <v>358</v>
      </c>
      <c r="J123" s="9"/>
      <c r="K123" s="9"/>
      <c r="L123" s="9"/>
      <c r="M123" s="9"/>
    </row>
    <row r="124" spans="1:13" s="12" customFormat="1" ht="15">
      <c r="A124" s="481"/>
      <c r="B124" s="482"/>
      <c r="C124" s="61" t="s">
        <v>492</v>
      </c>
      <c r="D124" s="383">
        <v>2350</v>
      </c>
      <c r="E124" s="392">
        <f t="shared" si="21"/>
        <v>2468</v>
      </c>
      <c r="F124" s="392">
        <f t="shared" si="22"/>
        <v>2280</v>
      </c>
      <c r="G124" s="393">
        <f t="shared" si="23"/>
        <v>2233</v>
      </c>
      <c r="H124" s="58" t="s">
        <v>406</v>
      </c>
      <c r="I124" s="36" t="s">
        <v>358</v>
      </c>
      <c r="J124" s="14"/>
      <c r="K124" s="9"/>
      <c r="L124" s="15"/>
      <c r="M124" s="9"/>
    </row>
    <row r="125" spans="1:13" s="12" customFormat="1" ht="15">
      <c r="A125" s="481"/>
      <c r="B125" s="482"/>
      <c r="C125" s="61" t="s">
        <v>493</v>
      </c>
      <c r="D125" s="383">
        <v>2900</v>
      </c>
      <c r="E125" s="392">
        <f t="shared" si="21"/>
        <v>3045</v>
      </c>
      <c r="F125" s="392">
        <f t="shared" si="22"/>
        <v>2813</v>
      </c>
      <c r="G125" s="393">
        <f t="shared" si="23"/>
        <v>2755</v>
      </c>
      <c r="H125" s="58" t="s">
        <v>407</v>
      </c>
      <c r="I125" s="36" t="s">
        <v>358</v>
      </c>
      <c r="J125" s="14"/>
      <c r="K125" s="9"/>
      <c r="L125" s="15"/>
      <c r="M125" s="9"/>
    </row>
    <row r="126" spans="1:13" s="12" customFormat="1" ht="15">
      <c r="A126" s="481"/>
      <c r="B126" s="482"/>
      <c r="C126" s="61" t="s">
        <v>494</v>
      </c>
      <c r="D126" s="383">
        <v>3500</v>
      </c>
      <c r="E126" s="392">
        <f t="shared" si="21"/>
        <v>3675</v>
      </c>
      <c r="F126" s="392">
        <f t="shared" si="22"/>
        <v>3395</v>
      </c>
      <c r="G126" s="393">
        <f t="shared" si="23"/>
        <v>3325</v>
      </c>
      <c r="H126" s="58" t="s">
        <v>408</v>
      </c>
      <c r="I126" s="36" t="s">
        <v>358</v>
      </c>
      <c r="J126" s="14"/>
      <c r="K126" s="9"/>
      <c r="L126" s="15"/>
      <c r="M126" s="9"/>
    </row>
    <row r="127" spans="1:9" s="6" customFormat="1" ht="15">
      <c r="A127" s="481"/>
      <c r="B127" s="482"/>
      <c r="C127" s="61" t="s">
        <v>495</v>
      </c>
      <c r="D127" s="383">
        <v>5250</v>
      </c>
      <c r="E127" s="392">
        <f t="shared" si="21"/>
        <v>5513</v>
      </c>
      <c r="F127" s="392">
        <f t="shared" si="22"/>
        <v>5093</v>
      </c>
      <c r="G127" s="393">
        <f t="shared" si="23"/>
        <v>4988</v>
      </c>
      <c r="H127" s="58" t="s">
        <v>409</v>
      </c>
      <c r="I127" s="36" t="s">
        <v>358</v>
      </c>
    </row>
    <row r="128" spans="1:9" s="6" customFormat="1" ht="15">
      <c r="A128" s="483"/>
      <c r="B128" s="484"/>
      <c r="C128" s="61" t="s">
        <v>496</v>
      </c>
      <c r="D128" s="383">
        <v>6800</v>
      </c>
      <c r="E128" s="392">
        <f t="shared" si="21"/>
        <v>7140</v>
      </c>
      <c r="F128" s="392">
        <f t="shared" si="22"/>
        <v>6596</v>
      </c>
      <c r="G128" s="393">
        <f t="shared" si="23"/>
        <v>6460</v>
      </c>
      <c r="H128" s="58" t="s">
        <v>410</v>
      </c>
      <c r="I128" s="36" t="s">
        <v>358</v>
      </c>
    </row>
    <row r="130" spans="1:9" ht="41.25">
      <c r="A130" s="381" t="s">
        <v>256</v>
      </c>
      <c r="B130" s="378"/>
      <c r="C130" s="378"/>
      <c r="D130" s="378"/>
      <c r="E130" s="378"/>
      <c r="F130" s="378"/>
      <c r="G130" s="378"/>
      <c r="H130" s="379"/>
      <c r="I130" s="380"/>
    </row>
    <row r="131" spans="1:13" ht="33" customHeight="1">
      <c r="A131" s="485"/>
      <c r="B131" s="486"/>
      <c r="C131" s="272"/>
      <c r="D131" s="305" t="s">
        <v>1057</v>
      </c>
      <c r="E131" s="372"/>
      <c r="F131" s="372"/>
      <c r="G131" s="372"/>
      <c r="H131" s="272"/>
      <c r="I131" s="272"/>
      <c r="J131" s="5"/>
      <c r="K131" s="5"/>
      <c r="L131" s="5"/>
      <c r="M131" s="5"/>
    </row>
    <row r="132" spans="1:9" s="6" customFormat="1" ht="15">
      <c r="A132" s="479" t="s">
        <v>1225</v>
      </c>
      <c r="B132" s="482"/>
      <c r="C132" s="71" t="s">
        <v>509</v>
      </c>
      <c r="D132" s="382">
        <v>555</v>
      </c>
      <c r="E132" s="392">
        <f>CEILING(PRODUCT(D132,$J$2),1)</f>
        <v>583</v>
      </c>
      <c r="F132" s="392">
        <f>CEILING(PRODUCT(D132,$K$2),1)</f>
        <v>539</v>
      </c>
      <c r="G132" s="393">
        <f>CEILING(PRODUCT(D132,$L$2),1)</f>
        <v>528</v>
      </c>
      <c r="H132" s="385" t="s">
        <v>527</v>
      </c>
      <c r="I132" s="11" t="s">
        <v>353</v>
      </c>
    </row>
    <row r="133" spans="1:9" s="6" customFormat="1" ht="15">
      <c r="A133" s="481"/>
      <c r="B133" s="482"/>
      <c r="C133" s="59" t="s">
        <v>510</v>
      </c>
      <c r="D133" s="383">
        <v>572</v>
      </c>
      <c r="E133" s="392">
        <f aca="true" t="shared" si="24" ref="E133:E147">CEILING(PRODUCT(D133,$J$2),1)</f>
        <v>601</v>
      </c>
      <c r="F133" s="392">
        <f aca="true" t="shared" si="25" ref="F133:F147">CEILING(PRODUCT(D133,$K$2),1)</f>
        <v>555</v>
      </c>
      <c r="G133" s="393">
        <f aca="true" t="shared" si="26" ref="G133:G147">CEILING(PRODUCT(D133,$L$2),1)</f>
        <v>544</v>
      </c>
      <c r="H133" s="386" t="s">
        <v>528</v>
      </c>
      <c r="I133" s="11" t="s">
        <v>353</v>
      </c>
    </row>
    <row r="134" spans="1:13" s="6" customFormat="1" ht="15">
      <c r="A134" s="481"/>
      <c r="B134" s="482"/>
      <c r="C134" s="59" t="s">
        <v>511</v>
      </c>
      <c r="D134" s="383">
        <v>590</v>
      </c>
      <c r="E134" s="392">
        <f t="shared" si="24"/>
        <v>620</v>
      </c>
      <c r="F134" s="392">
        <f t="shared" si="25"/>
        <v>573</v>
      </c>
      <c r="G134" s="393">
        <f t="shared" si="26"/>
        <v>561</v>
      </c>
      <c r="H134" s="386" t="s">
        <v>529</v>
      </c>
      <c r="I134" s="11" t="s">
        <v>353</v>
      </c>
      <c r="J134" s="9"/>
      <c r="K134" s="9"/>
      <c r="L134" s="9"/>
      <c r="M134" s="9"/>
    </row>
    <row r="135" spans="1:13" s="6" customFormat="1" ht="15">
      <c r="A135" s="481"/>
      <c r="B135" s="482"/>
      <c r="C135" s="59" t="s">
        <v>512</v>
      </c>
      <c r="D135" s="383">
        <v>620</v>
      </c>
      <c r="E135" s="392">
        <f t="shared" si="24"/>
        <v>651</v>
      </c>
      <c r="F135" s="392">
        <f t="shared" si="25"/>
        <v>602</v>
      </c>
      <c r="G135" s="393">
        <f t="shared" si="26"/>
        <v>589</v>
      </c>
      <c r="H135" s="386" t="s">
        <v>530</v>
      </c>
      <c r="I135" s="11" t="s">
        <v>353</v>
      </c>
      <c r="J135" s="9"/>
      <c r="K135" s="9"/>
      <c r="L135" s="9"/>
      <c r="M135" s="9"/>
    </row>
    <row r="136" spans="1:13" s="6" customFormat="1" ht="15">
      <c r="A136" s="481"/>
      <c r="B136" s="482"/>
      <c r="C136" s="59" t="s">
        <v>513</v>
      </c>
      <c r="D136" s="383">
        <v>648</v>
      </c>
      <c r="E136" s="392">
        <f t="shared" si="24"/>
        <v>681</v>
      </c>
      <c r="F136" s="392">
        <f t="shared" si="25"/>
        <v>629</v>
      </c>
      <c r="G136" s="393">
        <f t="shared" si="26"/>
        <v>616</v>
      </c>
      <c r="H136" s="386" t="s">
        <v>531</v>
      </c>
      <c r="I136" s="11" t="s">
        <v>353</v>
      </c>
      <c r="J136" s="9"/>
      <c r="K136" s="9"/>
      <c r="L136" s="9"/>
      <c r="M136" s="9"/>
    </row>
    <row r="137" spans="1:13" s="12" customFormat="1" ht="15">
      <c r="A137" s="481"/>
      <c r="B137" s="482"/>
      <c r="C137" s="59" t="s">
        <v>514</v>
      </c>
      <c r="D137" s="383">
        <v>768</v>
      </c>
      <c r="E137" s="392">
        <f t="shared" si="24"/>
        <v>807</v>
      </c>
      <c r="F137" s="392">
        <f t="shared" si="25"/>
        <v>745</v>
      </c>
      <c r="G137" s="393">
        <f t="shared" si="26"/>
        <v>730</v>
      </c>
      <c r="H137" s="386" t="s">
        <v>532</v>
      </c>
      <c r="I137" s="11" t="s">
        <v>353</v>
      </c>
      <c r="J137" s="14"/>
      <c r="K137" s="9"/>
      <c r="L137" s="15"/>
      <c r="M137" s="9"/>
    </row>
    <row r="138" spans="1:13" s="12" customFormat="1" ht="15">
      <c r="A138" s="481"/>
      <c r="B138" s="482"/>
      <c r="C138" s="59" t="s">
        <v>515</v>
      </c>
      <c r="D138" s="383">
        <v>884</v>
      </c>
      <c r="E138" s="392">
        <f t="shared" si="24"/>
        <v>929</v>
      </c>
      <c r="F138" s="392">
        <f t="shared" si="25"/>
        <v>858</v>
      </c>
      <c r="G138" s="393">
        <f t="shared" si="26"/>
        <v>840</v>
      </c>
      <c r="H138" s="386" t="s">
        <v>533</v>
      </c>
      <c r="I138" s="11" t="s">
        <v>353</v>
      </c>
      <c r="J138" s="14"/>
      <c r="K138" s="9"/>
      <c r="L138" s="15"/>
      <c r="M138" s="9"/>
    </row>
    <row r="139" spans="1:13" s="12" customFormat="1" ht="15">
      <c r="A139" s="481"/>
      <c r="B139" s="482"/>
      <c r="C139" s="59" t="s">
        <v>516</v>
      </c>
      <c r="D139" s="383">
        <v>1008</v>
      </c>
      <c r="E139" s="392">
        <f t="shared" si="24"/>
        <v>1059</v>
      </c>
      <c r="F139" s="392">
        <f t="shared" si="25"/>
        <v>978</v>
      </c>
      <c r="G139" s="393">
        <f t="shared" si="26"/>
        <v>958</v>
      </c>
      <c r="H139" s="386" t="s">
        <v>534</v>
      </c>
      <c r="I139" s="11" t="s">
        <v>353</v>
      </c>
      <c r="J139" s="14"/>
      <c r="K139" s="9"/>
      <c r="L139" s="15"/>
      <c r="M139" s="9"/>
    </row>
    <row r="140" spans="1:13" s="6" customFormat="1" ht="15">
      <c r="A140" s="481"/>
      <c r="B140" s="482"/>
      <c r="C140" s="59" t="s">
        <v>517</v>
      </c>
      <c r="D140" s="383">
        <v>1415</v>
      </c>
      <c r="E140" s="392">
        <f t="shared" si="24"/>
        <v>1486</v>
      </c>
      <c r="F140" s="392">
        <f t="shared" si="25"/>
        <v>1373</v>
      </c>
      <c r="G140" s="393">
        <f t="shared" si="26"/>
        <v>1345</v>
      </c>
      <c r="H140" s="386" t="s">
        <v>535</v>
      </c>
      <c r="I140" s="11" t="s">
        <v>353</v>
      </c>
      <c r="J140" s="9"/>
      <c r="K140" s="9"/>
      <c r="L140" s="9"/>
      <c r="M140" s="9"/>
    </row>
    <row r="141" spans="1:13" s="12" customFormat="1" ht="15">
      <c r="A141" s="481"/>
      <c r="B141" s="482"/>
      <c r="C141" s="59" t="s">
        <v>518</v>
      </c>
      <c r="D141" s="383">
        <v>1451</v>
      </c>
      <c r="E141" s="392">
        <f t="shared" si="24"/>
        <v>1524</v>
      </c>
      <c r="F141" s="392">
        <f t="shared" si="25"/>
        <v>1408</v>
      </c>
      <c r="G141" s="393">
        <f t="shared" si="26"/>
        <v>1379</v>
      </c>
      <c r="H141" s="386" t="s">
        <v>536</v>
      </c>
      <c r="I141" s="11" t="s">
        <v>353</v>
      </c>
      <c r="J141" s="14"/>
      <c r="K141" s="9"/>
      <c r="L141" s="15"/>
      <c r="M141" s="9"/>
    </row>
    <row r="142" spans="1:13" s="12" customFormat="1" ht="15">
      <c r="A142" s="481"/>
      <c r="B142" s="482"/>
      <c r="C142" s="59" t="s">
        <v>519</v>
      </c>
      <c r="D142" s="383">
        <v>1650</v>
      </c>
      <c r="E142" s="392">
        <f t="shared" si="24"/>
        <v>1733</v>
      </c>
      <c r="F142" s="392">
        <f t="shared" si="25"/>
        <v>1601</v>
      </c>
      <c r="G142" s="393">
        <f t="shared" si="26"/>
        <v>1568</v>
      </c>
      <c r="H142" s="386" t="s">
        <v>537</v>
      </c>
      <c r="I142" s="11" t="s">
        <v>353</v>
      </c>
      <c r="J142" s="14"/>
      <c r="K142" s="9"/>
      <c r="L142" s="15"/>
      <c r="M142" s="9"/>
    </row>
    <row r="143" spans="1:13" s="12" customFormat="1" ht="15">
      <c r="A143" s="481"/>
      <c r="B143" s="482"/>
      <c r="C143" s="59" t="s">
        <v>520</v>
      </c>
      <c r="D143" s="383">
        <v>2357</v>
      </c>
      <c r="E143" s="392">
        <f t="shared" si="24"/>
        <v>2475</v>
      </c>
      <c r="F143" s="392">
        <f t="shared" si="25"/>
        <v>2287</v>
      </c>
      <c r="G143" s="393">
        <f t="shared" si="26"/>
        <v>2240</v>
      </c>
      <c r="H143" s="386" t="s">
        <v>538</v>
      </c>
      <c r="I143" s="11" t="s">
        <v>353</v>
      </c>
      <c r="J143" s="14"/>
      <c r="K143" s="9"/>
      <c r="L143" s="15"/>
      <c r="M143" s="9"/>
    </row>
    <row r="144" spans="1:9" s="6" customFormat="1" ht="15">
      <c r="A144" s="481"/>
      <c r="B144" s="482"/>
      <c r="C144" s="59" t="s">
        <v>521</v>
      </c>
      <c r="D144" s="383">
        <v>2946</v>
      </c>
      <c r="E144" s="392">
        <f t="shared" si="24"/>
        <v>3094</v>
      </c>
      <c r="F144" s="392">
        <f t="shared" si="25"/>
        <v>2858</v>
      </c>
      <c r="G144" s="393">
        <f t="shared" si="26"/>
        <v>2799</v>
      </c>
      <c r="H144" s="386" t="s">
        <v>539</v>
      </c>
      <c r="I144" s="11" t="s">
        <v>353</v>
      </c>
    </row>
    <row r="145" spans="1:9" s="6" customFormat="1" ht="15">
      <c r="A145" s="481"/>
      <c r="B145" s="482"/>
      <c r="C145" s="59" t="s">
        <v>522</v>
      </c>
      <c r="D145" s="383">
        <v>3011</v>
      </c>
      <c r="E145" s="392">
        <f t="shared" si="24"/>
        <v>3162</v>
      </c>
      <c r="F145" s="392">
        <f t="shared" si="25"/>
        <v>2921</v>
      </c>
      <c r="G145" s="393">
        <f t="shared" si="26"/>
        <v>2861</v>
      </c>
      <c r="H145" s="386" t="s">
        <v>540</v>
      </c>
      <c r="I145" s="11" t="s">
        <v>353</v>
      </c>
    </row>
    <row r="146" spans="1:9" ht="15">
      <c r="A146" s="481"/>
      <c r="B146" s="482"/>
      <c r="C146" s="68" t="s">
        <v>523</v>
      </c>
      <c r="D146" s="383">
        <v>3182</v>
      </c>
      <c r="E146" s="392">
        <f t="shared" si="24"/>
        <v>3342</v>
      </c>
      <c r="F146" s="392">
        <f t="shared" si="25"/>
        <v>3087</v>
      </c>
      <c r="G146" s="393">
        <f t="shared" si="26"/>
        <v>3023</v>
      </c>
      <c r="H146" s="386" t="s">
        <v>409</v>
      </c>
      <c r="I146" s="11" t="s">
        <v>353</v>
      </c>
    </row>
    <row r="147" spans="1:9" ht="15">
      <c r="A147" s="481"/>
      <c r="B147" s="482"/>
      <c r="C147" s="221" t="s">
        <v>524</v>
      </c>
      <c r="D147" s="383">
        <v>3300</v>
      </c>
      <c r="E147" s="392">
        <f t="shared" si="24"/>
        <v>3465</v>
      </c>
      <c r="F147" s="392">
        <f t="shared" si="25"/>
        <v>3201</v>
      </c>
      <c r="G147" s="393">
        <f t="shared" si="26"/>
        <v>3135</v>
      </c>
      <c r="H147" s="387" t="s">
        <v>541</v>
      </c>
      <c r="I147" s="11" t="s">
        <v>353</v>
      </c>
    </row>
    <row r="148" spans="1:9" ht="26.25">
      <c r="A148" s="483"/>
      <c r="B148" s="484"/>
      <c r="C148" s="68" t="s">
        <v>525</v>
      </c>
      <c r="D148" s="384" t="s">
        <v>526</v>
      </c>
      <c r="E148" s="384" t="s">
        <v>526</v>
      </c>
      <c r="F148" s="384" t="s">
        <v>526</v>
      </c>
      <c r="G148" s="384" t="s">
        <v>526</v>
      </c>
      <c r="H148" s="386" t="s">
        <v>542</v>
      </c>
      <c r="I148" s="11" t="s">
        <v>353</v>
      </c>
    </row>
    <row r="154" ht="12.75">
      <c r="C154" s="377"/>
    </row>
    <row r="165" ht="12.75">
      <c r="K165" s="174"/>
    </row>
    <row r="166" ht="12.75">
      <c r="K166" s="174"/>
    </row>
    <row r="167" ht="12.75">
      <c r="K167" s="174"/>
    </row>
    <row r="168" ht="12.75">
      <c r="K168" s="175"/>
    </row>
  </sheetData>
  <sheetProtection password="DBBB" sheet="1" objects="1" scenarios="1" insertColumns="0" insertRows="0" deleteColumns="0" deleteRows="0" selectLockedCells="1" selectUnlockedCells="1"/>
  <mergeCells count="17">
    <mergeCell ref="A132:B148"/>
    <mergeCell ref="A62:I62"/>
    <mergeCell ref="A79:I79"/>
    <mergeCell ref="A96:I96"/>
    <mergeCell ref="A63:B77"/>
    <mergeCell ref="A80:B94"/>
    <mergeCell ref="A131:B131"/>
    <mergeCell ref="A37:B43"/>
    <mergeCell ref="A46:B60"/>
    <mergeCell ref="A114:B128"/>
    <mergeCell ref="A45:I45"/>
    <mergeCell ref="A113:I113"/>
    <mergeCell ref="A97:B111"/>
    <mergeCell ref="A2:I2"/>
    <mergeCell ref="A3:I3"/>
    <mergeCell ref="A6:I6"/>
    <mergeCell ref="A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4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8515625" style="1" customWidth="1"/>
    <col min="4" max="4" width="11.7109375" style="1" hidden="1" customWidth="1"/>
    <col min="5" max="7" width="10.28125" style="1" customWidth="1"/>
    <col min="8" max="8" width="68.00390625" style="2" customWidth="1"/>
    <col min="9" max="9" width="18.8515625" style="3" customWidth="1"/>
    <col min="10" max="10" width="7.140625" style="4" hidden="1" customWidth="1"/>
    <col min="11" max="11" width="9.28125" style="4" hidden="1" customWidth="1"/>
    <col min="12" max="12" width="12.421875" style="4" hidden="1" customWidth="1"/>
    <col min="13" max="14" width="9.140625" style="4" customWidth="1"/>
    <col min="15" max="16" width="8.8515625" style="4" hidden="1" customWidth="1"/>
    <col min="17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36.75" customHeight="1">
      <c r="A2" s="488" t="s">
        <v>303</v>
      </c>
      <c r="B2" s="488"/>
      <c r="C2" s="488"/>
      <c r="D2" s="488"/>
      <c r="E2" s="488"/>
      <c r="F2" s="488"/>
      <c r="G2" s="488"/>
      <c r="H2" s="488"/>
      <c r="I2" s="488"/>
      <c r="J2" s="344">
        <v>1.05</v>
      </c>
      <c r="K2" s="344">
        <v>0.97</v>
      </c>
      <c r="L2" s="344">
        <v>0.95</v>
      </c>
      <c r="M2" s="5"/>
    </row>
    <row r="3" spans="1:13" ht="14.25" customHeight="1">
      <c r="A3" s="489" t="s">
        <v>500</v>
      </c>
      <c r="B3" s="489"/>
      <c r="C3" s="489"/>
      <c r="D3" s="489"/>
      <c r="E3" s="489"/>
      <c r="F3" s="489"/>
      <c r="G3" s="489"/>
      <c r="H3" s="489"/>
      <c r="I3" s="490"/>
      <c r="J3" s="344">
        <v>1.2</v>
      </c>
      <c r="K3" s="344">
        <v>1.17</v>
      </c>
      <c r="L3" s="344">
        <v>1.12</v>
      </c>
      <c r="M3" s="5"/>
    </row>
    <row r="4" spans="1:13" s="6" customFormat="1" ht="15">
      <c r="A4" s="491" t="s">
        <v>1225</v>
      </c>
      <c r="B4" s="491"/>
      <c r="C4" s="78" t="s">
        <v>304</v>
      </c>
      <c r="D4" s="82">
        <v>8300</v>
      </c>
      <c r="E4" s="394">
        <f>CEILING(PRODUCT(D4,$J$3),1)</f>
        <v>9960</v>
      </c>
      <c r="F4" s="394">
        <f>CEILING(PRODUCT(D4,$K$3),1)</f>
        <v>9711</v>
      </c>
      <c r="G4" s="396">
        <f>CEILING(PRODUCT(D4,$L$3),1)</f>
        <v>9296</v>
      </c>
      <c r="H4" s="75" t="s">
        <v>305</v>
      </c>
      <c r="I4" s="36" t="s">
        <v>358</v>
      </c>
      <c r="J4" s="9"/>
      <c r="K4" s="9"/>
      <c r="L4" s="9"/>
      <c r="M4" s="9"/>
    </row>
    <row r="5" spans="1:13" s="6" customFormat="1" ht="15">
      <c r="A5" s="491"/>
      <c r="B5" s="491"/>
      <c r="C5" s="78" t="s">
        <v>306</v>
      </c>
      <c r="D5" s="79">
        <v>9500</v>
      </c>
      <c r="E5" s="394">
        <f>CEILING(PRODUCT(D5,$J$3),1)</f>
        <v>11400</v>
      </c>
      <c r="F5" s="394">
        <f>CEILING(PRODUCT(D5,$K$3),1)</f>
        <v>11115</v>
      </c>
      <c r="G5" s="396">
        <f>CEILING(PRODUCT(D5,$L$3),1)</f>
        <v>10640</v>
      </c>
      <c r="H5" s="64" t="s">
        <v>401</v>
      </c>
      <c r="I5" s="36" t="s">
        <v>358</v>
      </c>
      <c r="J5" s="9"/>
      <c r="K5" s="9"/>
      <c r="L5" s="9"/>
      <c r="M5" s="9"/>
    </row>
    <row r="6" spans="1:13" s="6" customFormat="1" ht="15">
      <c r="A6" s="491"/>
      <c r="B6" s="491"/>
      <c r="C6" s="78" t="s">
        <v>501</v>
      </c>
      <c r="D6" s="80">
        <v>22000</v>
      </c>
      <c r="E6" s="394">
        <f>CEILING(PRODUCT(D6,$J$3),1)</f>
        <v>26400</v>
      </c>
      <c r="F6" s="394">
        <f>CEILING(PRODUCT(D6,$K$3),1)</f>
        <v>25740</v>
      </c>
      <c r="G6" s="396">
        <f>CEILING(PRODUCT(D6,$L$3),1)</f>
        <v>24640</v>
      </c>
      <c r="H6" s="65" t="s">
        <v>504</v>
      </c>
      <c r="I6" s="36" t="s">
        <v>358</v>
      </c>
      <c r="J6" s="9"/>
      <c r="K6" s="9"/>
      <c r="L6" s="9"/>
      <c r="M6" s="9"/>
    </row>
    <row r="7" spans="1:13" s="6" customFormat="1" ht="15">
      <c r="A7" s="491"/>
      <c r="B7" s="491"/>
      <c r="C7" s="78" t="s">
        <v>307</v>
      </c>
      <c r="D7" s="81">
        <v>8900</v>
      </c>
      <c r="E7" s="394">
        <f>CEILING(PRODUCT(D7,$J$3),1)</f>
        <v>10680</v>
      </c>
      <c r="F7" s="394">
        <f>CEILING(PRODUCT(D7,$K$3),1)</f>
        <v>10413</v>
      </c>
      <c r="G7" s="396">
        <f>CEILING(PRODUCT(D7,$L$3),1)</f>
        <v>9968</v>
      </c>
      <c r="H7" s="77" t="s">
        <v>308</v>
      </c>
      <c r="I7" s="36" t="s">
        <v>358</v>
      </c>
      <c r="J7" s="9"/>
      <c r="K7" s="9"/>
      <c r="L7" s="9"/>
      <c r="M7" s="9"/>
    </row>
    <row r="8" spans="1:13" s="12" customFormat="1" ht="15">
      <c r="A8" s="491"/>
      <c r="B8" s="491"/>
      <c r="C8" s="78" t="s">
        <v>502</v>
      </c>
      <c r="D8" s="82">
        <v>14000</v>
      </c>
      <c r="E8" s="394">
        <f>CEILING(PRODUCT(D8,$J$3),1)</f>
        <v>16800</v>
      </c>
      <c r="F8" s="394">
        <f>CEILING(PRODUCT(D8,$K$3),1)</f>
        <v>16380</v>
      </c>
      <c r="G8" s="396">
        <f>CEILING(PRODUCT(D8,$L$3),1)</f>
        <v>15680</v>
      </c>
      <c r="H8" s="77" t="s">
        <v>505</v>
      </c>
      <c r="I8" s="36" t="s">
        <v>358</v>
      </c>
      <c r="J8" s="14"/>
      <c r="K8" s="9"/>
      <c r="L8" s="15"/>
      <c r="M8" s="9"/>
    </row>
    <row r="9" spans="1:16" s="12" customFormat="1" ht="15">
      <c r="A9" s="491"/>
      <c r="B9" s="491"/>
      <c r="C9" s="78" t="s">
        <v>503</v>
      </c>
      <c r="D9" s="82">
        <v>24000</v>
      </c>
      <c r="E9" s="394">
        <f>CEILING(PRODUCT(D9,$J$3),1)</f>
        <v>28800</v>
      </c>
      <c r="F9" s="394">
        <f>CEILING(PRODUCT(D9,$K$3),1)</f>
        <v>28080</v>
      </c>
      <c r="G9" s="396">
        <f>CEILING(PRODUCT(D9,$L$3),1)</f>
        <v>26880</v>
      </c>
      <c r="H9" s="75" t="s">
        <v>506</v>
      </c>
      <c r="I9" s="36" t="s">
        <v>358</v>
      </c>
      <c r="J9" s="14"/>
      <c r="K9" s="9"/>
      <c r="L9" s="15"/>
      <c r="M9" s="9"/>
      <c r="O9" s="6">
        <v>0.9</v>
      </c>
      <c r="P9" s="6">
        <v>0.95</v>
      </c>
    </row>
    <row r="10" spans="3:13" s="6" customFormat="1" ht="9.75">
      <c r="C10" s="76"/>
      <c r="D10" s="40"/>
      <c r="E10" s="40"/>
      <c r="F10" s="40"/>
      <c r="G10" s="40"/>
      <c r="H10" s="27"/>
      <c r="I10" s="28"/>
      <c r="J10" s="9"/>
      <c r="K10" s="9"/>
      <c r="L10" s="9"/>
      <c r="M10" s="9"/>
    </row>
    <row r="11" spans="1:13" ht="14.25" customHeight="1">
      <c r="A11" s="459" t="s">
        <v>175</v>
      </c>
      <c r="B11" s="459"/>
      <c r="C11" s="459"/>
      <c r="D11" s="459"/>
      <c r="E11" s="459"/>
      <c r="F11" s="459"/>
      <c r="G11" s="459"/>
      <c r="H11" s="459"/>
      <c r="I11" s="459"/>
      <c r="J11" s="5"/>
      <c r="K11" s="5"/>
      <c r="L11" s="5"/>
      <c r="M11" s="5"/>
    </row>
    <row r="12" spans="1:13" s="6" customFormat="1" ht="15">
      <c r="A12" s="487" t="s">
        <v>1225</v>
      </c>
      <c r="B12" s="487"/>
      <c r="C12" s="60" t="s">
        <v>309</v>
      </c>
      <c r="D12" s="79">
        <v>9900</v>
      </c>
      <c r="E12" s="394">
        <f>CEILING(PRODUCT(D12,$J$3),1)</f>
        <v>11880</v>
      </c>
      <c r="F12" s="395">
        <f>CEILING(PRODUCT(D12,$K$3),1)</f>
        <v>11583</v>
      </c>
      <c r="G12" s="397">
        <f>CEILING(PRODUCT(D12,$L$3),1)</f>
        <v>11088</v>
      </c>
      <c r="H12" s="64" t="s">
        <v>310</v>
      </c>
      <c r="I12" s="34" t="s">
        <v>358</v>
      </c>
      <c r="J12" s="9"/>
      <c r="K12" s="9"/>
      <c r="L12" s="9"/>
      <c r="M12" s="9"/>
    </row>
    <row r="13" spans="1:13" s="6" customFormat="1" ht="15">
      <c r="A13" s="491"/>
      <c r="B13" s="491"/>
      <c r="C13" s="60" t="s">
        <v>311</v>
      </c>
      <c r="D13" s="80">
        <v>10900</v>
      </c>
      <c r="E13" s="394">
        <f>CEILING(PRODUCT(D13,$J$3),1)</f>
        <v>13080</v>
      </c>
      <c r="F13" s="395">
        <f>CEILING(PRODUCT(D13,$K$3),1)</f>
        <v>12753</v>
      </c>
      <c r="G13" s="397">
        <f>CEILING(PRODUCT(D13,$L$3),1)</f>
        <v>12208</v>
      </c>
      <c r="H13" s="65" t="s">
        <v>312</v>
      </c>
      <c r="I13" s="36" t="s">
        <v>358</v>
      </c>
      <c r="J13" s="9"/>
      <c r="K13" s="9"/>
      <c r="L13" s="9"/>
      <c r="M13" s="9"/>
    </row>
    <row r="14" spans="1:13" s="6" customFormat="1" ht="15">
      <c r="A14" s="491"/>
      <c r="B14" s="491"/>
      <c r="C14" s="60" t="s">
        <v>507</v>
      </c>
      <c r="D14" s="80">
        <v>25000</v>
      </c>
      <c r="E14" s="394">
        <f>CEILING(PRODUCT(D14,$J$3),1)</f>
        <v>30000</v>
      </c>
      <c r="F14" s="395">
        <f>CEILING(PRODUCT(D14,$K$3),1)</f>
        <v>29250</v>
      </c>
      <c r="G14" s="397">
        <f>CEILING(PRODUCT(D14,$L$3),1)</f>
        <v>28000</v>
      </c>
      <c r="H14" s="65" t="s">
        <v>504</v>
      </c>
      <c r="I14" s="36" t="s">
        <v>358</v>
      </c>
      <c r="J14" s="9"/>
      <c r="K14" s="9"/>
      <c r="L14" s="9"/>
      <c r="M14" s="9"/>
    </row>
    <row r="15" spans="1:13" s="6" customFormat="1" ht="15">
      <c r="A15" s="491"/>
      <c r="B15" s="491"/>
      <c r="C15" s="83" t="s">
        <v>313</v>
      </c>
      <c r="D15" s="81">
        <v>10600</v>
      </c>
      <c r="E15" s="394">
        <f>CEILING(PRODUCT(D15,$J$3),1)</f>
        <v>12720</v>
      </c>
      <c r="F15" s="395">
        <f>CEILING(PRODUCT(D15,$K$3),1)</f>
        <v>12402</v>
      </c>
      <c r="G15" s="397">
        <f>CEILING(PRODUCT(D15,$L$3),1)</f>
        <v>11872</v>
      </c>
      <c r="H15" s="77" t="s">
        <v>314</v>
      </c>
      <c r="I15" s="36" t="s">
        <v>358</v>
      </c>
      <c r="J15" s="9"/>
      <c r="K15" s="9"/>
      <c r="L15" s="9"/>
      <c r="M15" s="9"/>
    </row>
    <row r="16" spans="1:13" s="6" customFormat="1" ht="15">
      <c r="A16" s="491"/>
      <c r="B16" s="491"/>
      <c r="C16" s="251" t="s">
        <v>315</v>
      </c>
      <c r="D16" s="82">
        <v>11600</v>
      </c>
      <c r="E16" s="394">
        <f>CEILING(PRODUCT(D16,$J$3),1)</f>
        <v>13920</v>
      </c>
      <c r="F16" s="395">
        <f>CEILING(PRODUCT(D16,$K$3),1)</f>
        <v>13572</v>
      </c>
      <c r="G16" s="397">
        <f>CEILING(PRODUCT(D16,$L$3),1)</f>
        <v>12992</v>
      </c>
      <c r="H16" s="77" t="s">
        <v>316</v>
      </c>
      <c r="I16" s="36" t="s">
        <v>358</v>
      </c>
      <c r="J16" s="9"/>
      <c r="K16" s="9"/>
      <c r="L16" s="9"/>
      <c r="M16" s="9"/>
    </row>
    <row r="17" spans="1:13" s="12" customFormat="1" ht="15">
      <c r="A17" s="491"/>
      <c r="B17" s="491"/>
      <c r="C17" s="251" t="s">
        <v>508</v>
      </c>
      <c r="D17" s="82">
        <v>26000</v>
      </c>
      <c r="E17" s="394">
        <f>CEILING(PRODUCT(D17,$J$3),1)</f>
        <v>31200</v>
      </c>
      <c r="F17" s="395">
        <f>CEILING(PRODUCT(D17,$K$3),1)</f>
        <v>30420</v>
      </c>
      <c r="G17" s="397">
        <f>CEILING(PRODUCT(D17,$L$3),1)</f>
        <v>29120</v>
      </c>
      <c r="H17" s="75" t="s">
        <v>506</v>
      </c>
      <c r="I17" s="36" t="s">
        <v>358</v>
      </c>
      <c r="J17" s="14"/>
      <c r="K17" s="9"/>
      <c r="L17" s="15"/>
      <c r="M17" s="9"/>
    </row>
    <row r="19" spans="1:13" ht="14.25" customHeight="1">
      <c r="A19" s="459" t="s">
        <v>916</v>
      </c>
      <c r="B19" s="459"/>
      <c r="C19" s="459"/>
      <c r="D19" s="459"/>
      <c r="E19" s="459"/>
      <c r="F19" s="459"/>
      <c r="G19" s="459"/>
      <c r="H19" s="459"/>
      <c r="I19" s="459"/>
      <c r="J19" s="5"/>
      <c r="K19" s="5"/>
      <c r="L19" s="5"/>
      <c r="M19" s="5"/>
    </row>
    <row r="20" spans="1:13" s="6" customFormat="1" ht="27" customHeight="1">
      <c r="A20" s="487" t="s">
        <v>1225</v>
      </c>
      <c r="B20" s="487"/>
      <c r="C20" s="60" t="s">
        <v>917</v>
      </c>
      <c r="D20" s="79">
        <v>600</v>
      </c>
      <c r="E20" s="394">
        <f>CEILING(PRODUCT(D20,$J$3),1)</f>
        <v>720</v>
      </c>
      <c r="F20" s="395">
        <f>CEILING(PRODUCT(D20,$K$3),1)</f>
        <v>702</v>
      </c>
      <c r="G20" s="397">
        <f>CEILING(PRODUCT(D20,$L$3),1)</f>
        <v>672</v>
      </c>
      <c r="H20" s="64" t="s">
        <v>918</v>
      </c>
      <c r="I20" s="34" t="s">
        <v>358</v>
      </c>
      <c r="J20" s="9"/>
      <c r="K20" s="9"/>
      <c r="L20" s="9"/>
      <c r="M20" s="9"/>
    </row>
    <row r="29" spans="3:9" ht="11.25">
      <c r="C29" s="4"/>
      <c r="D29" s="4"/>
      <c r="E29" s="4"/>
      <c r="F29" s="4"/>
      <c r="G29" s="4"/>
      <c r="H29" s="4"/>
      <c r="I29" s="4"/>
    </row>
    <row r="30" spans="3:9" ht="11.25">
      <c r="C30" s="4"/>
      <c r="D30" s="4"/>
      <c r="E30" s="4"/>
      <c r="F30" s="4"/>
      <c r="G30" s="4"/>
      <c r="H30" s="4"/>
      <c r="I30" s="4"/>
    </row>
    <row r="31" spans="3:9" ht="11.25">
      <c r="C31" s="4"/>
      <c r="D31" s="4"/>
      <c r="E31" s="4"/>
      <c r="F31" s="4"/>
      <c r="G31" s="4"/>
      <c r="H31" s="4"/>
      <c r="I31" s="4"/>
    </row>
    <row r="32" spans="3:9" ht="11.25">
      <c r="C32" s="4"/>
      <c r="D32" s="4"/>
      <c r="E32" s="4"/>
      <c r="F32" s="4"/>
      <c r="G32" s="4"/>
      <c r="H32" s="4"/>
      <c r="I32" s="4"/>
    </row>
    <row r="33" spans="3:9" ht="11.25">
      <c r="C33" s="4"/>
      <c r="D33" s="4"/>
      <c r="E33" s="4"/>
      <c r="F33" s="4"/>
      <c r="G33" s="4"/>
      <c r="H33" s="4"/>
      <c r="I33" s="4"/>
    </row>
    <row r="34" spans="3:9" ht="11.25">
      <c r="C34" s="4"/>
      <c r="D34" s="4"/>
      <c r="E34" s="4"/>
      <c r="F34" s="4"/>
      <c r="G34" s="4"/>
      <c r="H34" s="4"/>
      <c r="I34" s="4"/>
    </row>
    <row r="35" spans="3:9" ht="11.25">
      <c r="C35" s="4"/>
      <c r="D35" s="4"/>
      <c r="E35" s="4"/>
      <c r="F35" s="4"/>
      <c r="G35" s="4"/>
      <c r="H35" s="4"/>
      <c r="I35" s="4"/>
    </row>
    <row r="36" spans="3:9" ht="11.25">
      <c r="C36" s="4"/>
      <c r="D36" s="4"/>
      <c r="E36" s="4"/>
      <c r="F36" s="4"/>
      <c r="G36" s="4"/>
      <c r="H36" s="4"/>
      <c r="I36" s="4"/>
    </row>
    <row r="37" spans="3:9" ht="11.25">
      <c r="C37" s="4"/>
      <c r="D37" s="4"/>
      <c r="E37" s="4"/>
      <c r="F37" s="4"/>
      <c r="G37" s="4"/>
      <c r="H37" s="4"/>
      <c r="I37" s="4"/>
    </row>
    <row r="38" spans="3:9" ht="11.25">
      <c r="C38" s="4"/>
      <c r="D38" s="4"/>
      <c r="E38" s="4"/>
      <c r="F38" s="4"/>
      <c r="G38" s="4"/>
      <c r="H38" s="4"/>
      <c r="I38" s="4"/>
    </row>
    <row r="39" spans="3:9" ht="11.25">
      <c r="C39" s="4"/>
      <c r="D39" s="4"/>
      <c r="E39" s="4"/>
      <c r="F39" s="4"/>
      <c r="G39" s="4"/>
      <c r="H39" s="4"/>
      <c r="I39" s="4"/>
    </row>
    <row r="40" spans="3:9" ht="11.25">
      <c r="C40" s="4"/>
      <c r="D40" s="4"/>
      <c r="E40" s="4"/>
      <c r="F40" s="4"/>
      <c r="G40" s="4"/>
      <c r="H40" s="4"/>
      <c r="I40" s="4"/>
    </row>
    <row r="41" spans="3:9" ht="11.25">
      <c r="C41" s="4"/>
      <c r="D41" s="4"/>
      <c r="E41" s="4"/>
      <c r="F41" s="4"/>
      <c r="G41" s="4"/>
      <c r="H41" s="4"/>
      <c r="I41" s="4"/>
    </row>
    <row r="42" spans="3:9" ht="11.25">
      <c r="C42" s="4"/>
      <c r="D42" s="4"/>
      <c r="E42" s="4"/>
      <c r="F42" s="4"/>
      <c r="G42" s="4"/>
      <c r="H42" s="4"/>
      <c r="I42" s="4"/>
    </row>
    <row r="43" spans="3:9" ht="11.25">
      <c r="C43" s="4"/>
      <c r="D43" s="4"/>
      <c r="E43" s="4"/>
      <c r="F43" s="4"/>
      <c r="G43" s="4"/>
      <c r="H43" s="4"/>
      <c r="I43" s="4"/>
    </row>
    <row r="44" spans="3:9" ht="11.25">
      <c r="C44" s="4"/>
      <c r="D44" s="4"/>
      <c r="E44" s="4"/>
      <c r="F44" s="4"/>
      <c r="G44" s="4"/>
      <c r="H44" s="4"/>
      <c r="I44" s="4"/>
    </row>
    <row r="45" spans="3:9" ht="11.25">
      <c r="C45" s="4"/>
      <c r="D45" s="4"/>
      <c r="E45" s="4"/>
      <c r="F45" s="4"/>
      <c r="G45" s="4"/>
      <c r="H45" s="4"/>
      <c r="I45" s="4"/>
    </row>
    <row r="46" spans="3:9" ht="11.25">
      <c r="C46" s="4"/>
      <c r="D46" s="4"/>
      <c r="E46" s="4"/>
      <c r="F46" s="4"/>
      <c r="G46" s="4"/>
      <c r="H46" s="4"/>
      <c r="I46" s="4"/>
    </row>
    <row r="47" spans="3:9" ht="11.25">
      <c r="C47" s="4"/>
      <c r="D47" s="4"/>
      <c r="E47" s="4"/>
      <c r="F47" s="4"/>
      <c r="G47" s="4"/>
      <c r="H47" s="4"/>
      <c r="I47" s="4"/>
    </row>
    <row r="48" spans="3:9" ht="11.25">
      <c r="C48" s="4"/>
      <c r="D48" s="4"/>
      <c r="E48" s="4"/>
      <c r="F48" s="4"/>
      <c r="G48" s="4"/>
      <c r="H48" s="4"/>
      <c r="I48" s="4"/>
    </row>
    <row r="49" spans="3:9" ht="11.25">
      <c r="C49" s="4"/>
      <c r="D49" s="4"/>
      <c r="E49" s="4"/>
      <c r="F49" s="4"/>
      <c r="G49" s="4"/>
      <c r="H49" s="4"/>
      <c r="I49" s="4"/>
    </row>
    <row r="50" spans="3:9" ht="11.25">
      <c r="C50" s="4"/>
      <c r="D50" s="4"/>
      <c r="E50" s="4"/>
      <c r="F50" s="4"/>
      <c r="G50" s="4"/>
      <c r="H50" s="4"/>
      <c r="I50" s="4"/>
    </row>
    <row r="51" spans="3:9" ht="11.25">
      <c r="C51" s="4"/>
      <c r="D51" s="4"/>
      <c r="E51" s="4"/>
      <c r="F51" s="4"/>
      <c r="G51" s="4"/>
      <c r="H51" s="4"/>
      <c r="I51" s="4"/>
    </row>
    <row r="52" spans="3:9" ht="11.25">
      <c r="C52" s="4"/>
      <c r="D52" s="4"/>
      <c r="E52" s="4"/>
      <c r="F52" s="4"/>
      <c r="G52" s="4"/>
      <c r="H52" s="4"/>
      <c r="I52" s="4"/>
    </row>
    <row r="53" spans="3:9" ht="11.25">
      <c r="C53" s="4"/>
      <c r="D53" s="4"/>
      <c r="E53" s="4"/>
      <c r="F53" s="4"/>
      <c r="G53" s="4"/>
      <c r="H53" s="4"/>
      <c r="I53" s="4"/>
    </row>
    <row r="54" spans="3:9" ht="11.25">
      <c r="C54" s="4"/>
      <c r="D54" s="4"/>
      <c r="E54" s="4"/>
      <c r="F54" s="4"/>
      <c r="G54" s="4"/>
      <c r="H54" s="4"/>
      <c r="I54" s="4"/>
    </row>
    <row r="55" spans="3:9" ht="11.25">
      <c r="C55" s="4"/>
      <c r="D55" s="4"/>
      <c r="E55" s="4"/>
      <c r="F55" s="4"/>
      <c r="G55" s="4"/>
      <c r="H55" s="4"/>
      <c r="I55" s="4"/>
    </row>
    <row r="56" spans="3:9" ht="11.25">
      <c r="C56" s="4"/>
      <c r="D56" s="4"/>
      <c r="E56" s="4"/>
      <c r="F56" s="4"/>
      <c r="G56" s="4"/>
      <c r="H56" s="4"/>
      <c r="I56" s="4"/>
    </row>
    <row r="57" spans="3:9" ht="11.25">
      <c r="C57" s="4"/>
      <c r="D57" s="4"/>
      <c r="E57" s="4"/>
      <c r="F57" s="4"/>
      <c r="G57" s="4"/>
      <c r="H57" s="4"/>
      <c r="I57" s="4"/>
    </row>
    <row r="58" spans="3:9" ht="11.25">
      <c r="C58" s="4"/>
      <c r="D58" s="4"/>
      <c r="E58" s="4"/>
      <c r="F58" s="4"/>
      <c r="G58" s="4"/>
      <c r="H58" s="4"/>
      <c r="I58" s="4"/>
    </row>
    <row r="59" spans="3:9" ht="11.25">
      <c r="C59" s="4"/>
      <c r="D59" s="4"/>
      <c r="E59" s="4"/>
      <c r="F59" s="4"/>
      <c r="G59" s="4"/>
      <c r="H59" s="4"/>
      <c r="I59" s="4"/>
    </row>
    <row r="60" spans="3:9" ht="11.25">
      <c r="C60" s="4"/>
      <c r="D60" s="4"/>
      <c r="E60" s="4"/>
      <c r="F60" s="4"/>
      <c r="G60" s="4"/>
      <c r="H60" s="4"/>
      <c r="I60" s="4"/>
    </row>
    <row r="61" spans="3:9" ht="11.25">
      <c r="C61" s="4"/>
      <c r="D61" s="4"/>
      <c r="E61" s="4"/>
      <c r="F61" s="4"/>
      <c r="G61" s="4"/>
      <c r="H61" s="4"/>
      <c r="I61" s="4"/>
    </row>
    <row r="62" spans="3:9" ht="11.25">
      <c r="C62" s="4"/>
      <c r="D62" s="4"/>
      <c r="E62" s="4"/>
      <c r="F62" s="4"/>
      <c r="G62" s="4"/>
      <c r="H62" s="4"/>
      <c r="I62" s="4"/>
    </row>
    <row r="63" spans="3:9" ht="11.25">
      <c r="C63" s="4"/>
      <c r="D63" s="4"/>
      <c r="E63" s="4"/>
      <c r="F63" s="4"/>
      <c r="G63" s="4"/>
      <c r="H63" s="4"/>
      <c r="I63" s="4"/>
    </row>
    <row r="64" spans="3:9" ht="11.25">
      <c r="C64" s="4"/>
      <c r="D64" s="4"/>
      <c r="E64" s="4"/>
      <c r="F64" s="4"/>
      <c r="G64" s="4"/>
      <c r="H64" s="4"/>
      <c r="I64" s="4"/>
    </row>
    <row r="65" spans="3:9" ht="11.25">
      <c r="C65" s="4"/>
      <c r="D65" s="4"/>
      <c r="E65" s="4"/>
      <c r="F65" s="4"/>
      <c r="G65" s="4"/>
      <c r="H65" s="4"/>
      <c r="I65" s="4"/>
    </row>
    <row r="66" spans="3:9" ht="11.25">
      <c r="C66" s="4"/>
      <c r="D66" s="4"/>
      <c r="E66" s="4"/>
      <c r="F66" s="4"/>
      <c r="G66" s="4"/>
      <c r="H66" s="4"/>
      <c r="I66" s="4"/>
    </row>
    <row r="67" spans="3:9" ht="11.25">
      <c r="C67" s="4"/>
      <c r="D67" s="4"/>
      <c r="E67" s="4"/>
      <c r="F67" s="4"/>
      <c r="G67" s="4"/>
      <c r="H67" s="4"/>
      <c r="I67" s="4"/>
    </row>
    <row r="68" spans="3:9" ht="11.25">
      <c r="C68" s="4"/>
      <c r="D68" s="4"/>
      <c r="E68" s="4"/>
      <c r="F68" s="4"/>
      <c r="G68" s="4"/>
      <c r="H68" s="4"/>
      <c r="I68" s="4"/>
    </row>
    <row r="69" spans="3:9" ht="11.25">
      <c r="C69" s="4"/>
      <c r="D69" s="4"/>
      <c r="E69" s="4"/>
      <c r="F69" s="4"/>
      <c r="G69" s="4"/>
      <c r="H69" s="4"/>
      <c r="I69" s="4"/>
    </row>
    <row r="70" spans="3:9" ht="11.25">
      <c r="C70" s="4"/>
      <c r="D70" s="4"/>
      <c r="E70" s="4"/>
      <c r="F70" s="4"/>
      <c r="G70" s="4"/>
      <c r="H70" s="4"/>
      <c r="I70" s="4"/>
    </row>
    <row r="71" spans="3:9" ht="11.25">
      <c r="C71" s="4"/>
      <c r="D71" s="4"/>
      <c r="E71" s="4"/>
      <c r="F71" s="4"/>
      <c r="G71" s="4"/>
      <c r="H71" s="4"/>
      <c r="I71" s="4"/>
    </row>
    <row r="72" spans="3:9" ht="11.25">
      <c r="C72" s="4"/>
      <c r="D72" s="4"/>
      <c r="E72" s="4"/>
      <c r="F72" s="4"/>
      <c r="G72" s="4"/>
      <c r="H72" s="4"/>
      <c r="I72" s="4"/>
    </row>
    <row r="73" spans="3:9" ht="11.25">
      <c r="C73" s="4"/>
      <c r="D73" s="4"/>
      <c r="E73" s="4"/>
      <c r="F73" s="4"/>
      <c r="G73" s="4"/>
      <c r="H73" s="4"/>
      <c r="I73" s="4"/>
    </row>
    <row r="74" spans="3:9" ht="11.25">
      <c r="C74" s="4"/>
      <c r="D74" s="4"/>
      <c r="E74" s="4"/>
      <c r="F74" s="4"/>
      <c r="G74" s="4"/>
      <c r="H74" s="4"/>
      <c r="I74" s="4"/>
    </row>
    <row r="75" spans="3:9" ht="11.25">
      <c r="C75" s="4"/>
      <c r="D75" s="4"/>
      <c r="E75" s="4"/>
      <c r="F75" s="4"/>
      <c r="G75" s="4"/>
      <c r="H75" s="4"/>
      <c r="I75" s="4"/>
    </row>
    <row r="76" spans="3:9" ht="11.25">
      <c r="C76" s="4"/>
      <c r="D76" s="4"/>
      <c r="E76" s="4"/>
      <c r="F76" s="4"/>
      <c r="G76" s="4"/>
      <c r="H76" s="4"/>
      <c r="I76" s="4"/>
    </row>
    <row r="77" spans="3:9" ht="11.25">
      <c r="C77" s="4"/>
      <c r="D77" s="4"/>
      <c r="E77" s="4"/>
      <c r="F77" s="4"/>
      <c r="G77" s="4"/>
      <c r="H77" s="4"/>
      <c r="I77" s="4"/>
    </row>
    <row r="78" spans="3:9" ht="11.25">
      <c r="C78" s="4"/>
      <c r="D78" s="4"/>
      <c r="E78" s="4"/>
      <c r="F78" s="4"/>
      <c r="G78" s="4"/>
      <c r="H78" s="4"/>
      <c r="I78" s="4"/>
    </row>
    <row r="79" spans="3:9" ht="11.25">
      <c r="C79" s="4"/>
      <c r="D79" s="4"/>
      <c r="E79" s="4"/>
      <c r="F79" s="4"/>
      <c r="G79" s="4"/>
      <c r="H79" s="4"/>
      <c r="I79" s="4"/>
    </row>
    <row r="80" spans="3:9" ht="11.25">
      <c r="C80" s="4"/>
      <c r="D80" s="4"/>
      <c r="E80" s="4"/>
      <c r="F80" s="4"/>
      <c r="G80" s="4"/>
      <c r="H80" s="4"/>
      <c r="I80" s="4"/>
    </row>
    <row r="81" spans="3:9" ht="11.25">
      <c r="C81" s="4"/>
      <c r="D81" s="4"/>
      <c r="E81" s="4"/>
      <c r="F81" s="4"/>
      <c r="G81" s="4"/>
      <c r="H81" s="4"/>
      <c r="I81" s="4"/>
    </row>
    <row r="82" spans="3:9" ht="11.25">
      <c r="C82" s="4"/>
      <c r="D82" s="4"/>
      <c r="E82" s="4"/>
      <c r="F82" s="4"/>
      <c r="G82" s="4"/>
      <c r="H82" s="4"/>
      <c r="I82" s="4"/>
    </row>
    <row r="83" spans="3:9" ht="11.25">
      <c r="C83" s="4"/>
      <c r="D83" s="4"/>
      <c r="E83" s="4"/>
      <c r="F83" s="4"/>
      <c r="G83" s="4"/>
      <c r="H83" s="4"/>
      <c r="I83" s="4"/>
    </row>
    <row r="84" spans="3:9" ht="11.25">
      <c r="C84" s="4"/>
      <c r="D84" s="4"/>
      <c r="E84" s="4"/>
      <c r="F84" s="4"/>
      <c r="G84" s="4"/>
      <c r="H84" s="4"/>
      <c r="I84" s="4"/>
    </row>
    <row r="85" spans="3:9" ht="11.25">
      <c r="C85" s="4"/>
      <c r="D85" s="4"/>
      <c r="E85" s="4"/>
      <c r="F85" s="4"/>
      <c r="G85" s="4"/>
      <c r="H85" s="4"/>
      <c r="I85" s="4"/>
    </row>
    <row r="86" spans="3:9" ht="11.25">
      <c r="C86" s="4"/>
      <c r="D86" s="4"/>
      <c r="E86" s="4"/>
      <c r="F86" s="4"/>
      <c r="G86" s="4"/>
      <c r="H86" s="4"/>
      <c r="I86" s="4"/>
    </row>
    <row r="87" spans="3:9" ht="11.25">
      <c r="C87" s="4"/>
      <c r="D87" s="4"/>
      <c r="E87" s="4"/>
      <c r="F87" s="4"/>
      <c r="G87" s="4"/>
      <c r="H87" s="4"/>
      <c r="I87" s="4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7" spans="3:9" ht="11.25">
      <c r="C97" s="4"/>
      <c r="D97" s="4"/>
      <c r="E97" s="4"/>
      <c r="F97" s="4"/>
      <c r="G97" s="4"/>
      <c r="H97" s="4"/>
      <c r="I97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1.25">
      <c r="C100" s="4"/>
      <c r="D100" s="4"/>
      <c r="E100" s="4"/>
      <c r="F100" s="4"/>
      <c r="G100" s="4"/>
      <c r="H100" s="4"/>
      <c r="I100" s="4"/>
    </row>
    <row r="101" spans="3:9" ht="11.25">
      <c r="C101" s="4"/>
      <c r="D101" s="4"/>
      <c r="E101" s="4"/>
      <c r="F101" s="4"/>
      <c r="G101" s="4"/>
      <c r="H101" s="4"/>
      <c r="I101" s="4"/>
    </row>
    <row r="102" spans="3:9" ht="11.25">
      <c r="C102" s="4"/>
      <c r="D102" s="4"/>
      <c r="E102" s="4"/>
      <c r="F102" s="4"/>
      <c r="G102" s="4"/>
      <c r="H102" s="4"/>
      <c r="I102" s="4"/>
    </row>
    <row r="103" spans="3:9" ht="11.25">
      <c r="C103" s="4"/>
      <c r="D103" s="4"/>
      <c r="E103" s="4"/>
      <c r="F103" s="4"/>
      <c r="G103" s="4"/>
      <c r="H103" s="4"/>
      <c r="I103" s="4"/>
    </row>
    <row r="104" spans="3:9" ht="11.25">
      <c r="C104" s="4"/>
      <c r="D104" s="4"/>
      <c r="E104" s="4"/>
      <c r="F104" s="4"/>
      <c r="G104" s="4"/>
      <c r="H104" s="4"/>
      <c r="I104" s="4"/>
    </row>
  </sheetData>
  <sheetProtection password="DBBB" sheet="1" objects="1" scenarios="1" insertColumns="0" insertRows="0" deleteColumns="0" deleteRows="0" selectLockedCells="1" selectUnlockedCells="1"/>
  <mergeCells count="7">
    <mergeCell ref="A19:I19"/>
    <mergeCell ref="A20:B20"/>
    <mergeCell ref="A2:I2"/>
    <mergeCell ref="A3:I3"/>
    <mergeCell ref="A4:B9"/>
    <mergeCell ref="A11:I11"/>
    <mergeCell ref="A12:B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4"/>
  <sheetViews>
    <sheetView zoomScale="75" zoomScaleNormal="75" zoomScalePageLayoutView="0" workbookViewId="0" topLeftCell="C1">
      <pane ySplit="2" topLeftCell="BM3" activePane="bottomLeft" state="frozen"/>
      <selection pane="topLeft" activeCell="A1" sqref="A1"/>
      <selection pane="bottomLeft" activeCell="J1" sqref="J1:L16384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hidden="1" customWidth="1"/>
    <col min="5" max="7" width="10.28125" style="1" customWidth="1"/>
    <col min="8" max="8" width="68.00390625" style="2" customWidth="1"/>
    <col min="9" max="9" width="18.8515625" style="3" customWidth="1"/>
    <col min="10" max="10" width="9.8515625" style="4" hidden="1" customWidth="1"/>
    <col min="11" max="12" width="9.140625" style="4" hidden="1" customWidth="1"/>
    <col min="13" max="14" width="9.140625" style="4" customWidth="1"/>
    <col min="15" max="16" width="9.140625" style="4" hidden="1" customWidth="1"/>
    <col min="17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28.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13" ht="15" customHeight="1">
      <c r="A3" s="489" t="s">
        <v>176</v>
      </c>
      <c r="B3" s="489"/>
      <c r="C3" s="489"/>
      <c r="D3" s="489"/>
      <c r="E3" s="489"/>
      <c r="F3" s="489"/>
      <c r="G3" s="489"/>
      <c r="H3" s="489"/>
      <c r="I3" s="490"/>
      <c r="J3" s="5"/>
      <c r="K3" s="5"/>
      <c r="L3" s="5"/>
      <c r="M3" s="5"/>
    </row>
    <row r="4" spans="1:13" s="6" customFormat="1" ht="15">
      <c r="A4" s="195">
        <v>4640016934614</v>
      </c>
      <c r="B4" s="195">
        <v>4620769450623</v>
      </c>
      <c r="C4" s="20" t="s">
        <v>135</v>
      </c>
      <c r="D4" s="82">
        <v>2350</v>
      </c>
      <c r="E4" s="394">
        <f>CEILING(PRODUCT(D4,$J$2),1)</f>
        <v>2468</v>
      </c>
      <c r="F4" s="394">
        <f>CEILING(PRODUCT(D4,$K$2),1)</f>
        <v>2280</v>
      </c>
      <c r="G4" s="396">
        <f>CEILING(PRODUCT(D4,$L$2),1)</f>
        <v>2233</v>
      </c>
      <c r="H4" s="86" t="s">
        <v>177</v>
      </c>
      <c r="I4" s="36" t="s">
        <v>358</v>
      </c>
      <c r="J4" s="9"/>
      <c r="K4" s="276"/>
      <c r="L4" s="9"/>
      <c r="M4" s="9"/>
    </row>
    <row r="5" spans="1:13" s="6" customFormat="1" ht="15">
      <c r="A5" s="195">
        <v>4640016935383</v>
      </c>
      <c r="B5" s="195">
        <v>4620769451347</v>
      </c>
      <c r="C5" s="18" t="s">
        <v>1181</v>
      </c>
      <c r="D5" s="85">
        <v>2350</v>
      </c>
      <c r="E5" s="398">
        <f aca="true" t="shared" si="0" ref="E5:E19">CEILING(PRODUCT(D5,$J$2),1)</f>
        <v>2468</v>
      </c>
      <c r="F5" s="398">
        <f aca="true" t="shared" si="1" ref="F5:F19">CEILING(PRODUCT(D5,$K$2),1)</f>
        <v>2280</v>
      </c>
      <c r="G5" s="399">
        <f aca="true" t="shared" si="2" ref="G5:G19">CEILING(PRODUCT(D5,$L$2),1)</f>
        <v>2233</v>
      </c>
      <c r="H5" s="86" t="s">
        <v>177</v>
      </c>
      <c r="I5" s="11" t="s">
        <v>353</v>
      </c>
      <c r="J5" s="9"/>
      <c r="K5" s="276"/>
      <c r="L5" s="9"/>
      <c r="M5" s="9"/>
    </row>
    <row r="6" spans="1:13" s="6" customFormat="1" ht="15">
      <c r="A6" s="195">
        <v>4640016935376</v>
      </c>
      <c r="B6" s="195"/>
      <c r="C6" s="18" t="s">
        <v>1182</v>
      </c>
      <c r="D6" s="85">
        <v>2585</v>
      </c>
      <c r="E6" s="398">
        <f t="shared" si="0"/>
        <v>2715</v>
      </c>
      <c r="F6" s="398">
        <f t="shared" si="1"/>
        <v>2508</v>
      </c>
      <c r="G6" s="399">
        <f t="shared" si="2"/>
        <v>2456</v>
      </c>
      <c r="H6" s="86" t="s">
        <v>1002</v>
      </c>
      <c r="I6" s="11" t="s">
        <v>353</v>
      </c>
      <c r="J6" s="9"/>
      <c r="K6" s="276"/>
      <c r="L6" s="9"/>
      <c r="M6" s="9"/>
    </row>
    <row r="7" spans="1:13" s="6" customFormat="1" ht="15">
      <c r="A7" s="195">
        <v>4640016935406</v>
      </c>
      <c r="B7" s="195">
        <v>4620769450630</v>
      </c>
      <c r="C7" s="18" t="s">
        <v>1183</v>
      </c>
      <c r="D7" s="85">
        <v>2350</v>
      </c>
      <c r="E7" s="398">
        <f t="shared" si="0"/>
        <v>2468</v>
      </c>
      <c r="F7" s="398">
        <f t="shared" si="1"/>
        <v>2280</v>
      </c>
      <c r="G7" s="399">
        <f t="shared" si="2"/>
        <v>2233</v>
      </c>
      <c r="H7" s="86" t="s">
        <v>177</v>
      </c>
      <c r="I7" s="11" t="s">
        <v>353</v>
      </c>
      <c r="J7" s="9"/>
      <c r="K7" s="276"/>
      <c r="L7" s="9"/>
      <c r="M7" s="9"/>
    </row>
    <row r="8" spans="1:13" s="6" customFormat="1" ht="15">
      <c r="A8" s="195">
        <v>4640016935390</v>
      </c>
      <c r="B8" s="195"/>
      <c r="C8" s="18" t="s">
        <v>1184</v>
      </c>
      <c r="D8" s="85">
        <v>2585</v>
      </c>
      <c r="E8" s="398">
        <f t="shared" si="0"/>
        <v>2715</v>
      </c>
      <c r="F8" s="398">
        <f t="shared" si="1"/>
        <v>2508</v>
      </c>
      <c r="G8" s="399">
        <f t="shared" si="2"/>
        <v>2456</v>
      </c>
      <c r="H8" s="86" t="s">
        <v>1002</v>
      </c>
      <c r="I8" s="11" t="s">
        <v>353</v>
      </c>
      <c r="J8" s="9"/>
      <c r="K8" s="276"/>
      <c r="L8" s="9"/>
      <c r="M8" s="9"/>
    </row>
    <row r="9" spans="1:13" s="6" customFormat="1" ht="15">
      <c r="A9" s="195">
        <v>4640016935369</v>
      </c>
      <c r="B9" s="195">
        <v>4620769452184</v>
      </c>
      <c r="C9" s="20" t="s">
        <v>136</v>
      </c>
      <c r="D9" s="82">
        <v>2350</v>
      </c>
      <c r="E9" s="394">
        <f t="shared" si="0"/>
        <v>2468</v>
      </c>
      <c r="F9" s="394">
        <f t="shared" si="1"/>
        <v>2280</v>
      </c>
      <c r="G9" s="396">
        <f t="shared" si="2"/>
        <v>2233</v>
      </c>
      <c r="H9" s="86" t="s">
        <v>178</v>
      </c>
      <c r="I9" s="36" t="s">
        <v>358</v>
      </c>
      <c r="J9" s="9"/>
      <c r="K9" s="276"/>
      <c r="L9" s="9"/>
      <c r="M9" s="9"/>
    </row>
    <row r="10" spans="1:13" s="6" customFormat="1" ht="15">
      <c r="A10" s="195">
        <v>4640016935352</v>
      </c>
      <c r="B10" s="195">
        <v>4620769452191</v>
      </c>
      <c r="C10" s="18" t="s">
        <v>1185</v>
      </c>
      <c r="D10" s="85">
        <v>2350</v>
      </c>
      <c r="E10" s="398">
        <f t="shared" si="0"/>
        <v>2468</v>
      </c>
      <c r="F10" s="398">
        <f t="shared" si="1"/>
        <v>2280</v>
      </c>
      <c r="G10" s="399">
        <f t="shared" si="2"/>
        <v>2233</v>
      </c>
      <c r="H10" s="86" t="s">
        <v>178</v>
      </c>
      <c r="I10" s="11" t="s">
        <v>353</v>
      </c>
      <c r="J10" s="9"/>
      <c r="K10" s="276"/>
      <c r="L10" s="9"/>
      <c r="M10" s="9"/>
    </row>
    <row r="11" spans="1:13" s="6" customFormat="1" ht="15">
      <c r="A11" s="195">
        <v>4640016935352</v>
      </c>
      <c r="B11" s="195">
        <v>4620769452207</v>
      </c>
      <c r="C11" s="18" t="s">
        <v>1186</v>
      </c>
      <c r="D11" s="85">
        <v>2350</v>
      </c>
      <c r="E11" s="398">
        <f t="shared" si="0"/>
        <v>2468</v>
      </c>
      <c r="F11" s="398">
        <f t="shared" si="1"/>
        <v>2280</v>
      </c>
      <c r="G11" s="399">
        <f t="shared" si="2"/>
        <v>2233</v>
      </c>
      <c r="H11" s="86" t="s">
        <v>178</v>
      </c>
      <c r="I11" s="11" t="s">
        <v>353</v>
      </c>
      <c r="J11" s="9"/>
      <c r="K11" s="276"/>
      <c r="L11" s="9"/>
      <c r="M11" s="9"/>
    </row>
    <row r="12" spans="1:13" s="6" customFormat="1" ht="15">
      <c r="A12" s="195">
        <v>4640016935420</v>
      </c>
      <c r="B12" s="195">
        <v>4620769450647</v>
      </c>
      <c r="C12" s="20" t="s">
        <v>137</v>
      </c>
      <c r="D12" s="82">
        <v>2100</v>
      </c>
      <c r="E12" s="394">
        <f t="shared" si="0"/>
        <v>2205</v>
      </c>
      <c r="F12" s="394">
        <f t="shared" si="1"/>
        <v>2037</v>
      </c>
      <c r="G12" s="396">
        <f t="shared" si="2"/>
        <v>1995</v>
      </c>
      <c r="H12" s="86" t="s">
        <v>179</v>
      </c>
      <c r="I12" s="36" t="s">
        <v>358</v>
      </c>
      <c r="J12" s="9"/>
      <c r="K12" s="276"/>
      <c r="L12" s="9"/>
      <c r="M12" s="9"/>
    </row>
    <row r="13" spans="1:13" s="6" customFormat="1" ht="15">
      <c r="A13" s="195">
        <v>4640016935420</v>
      </c>
      <c r="B13" s="195">
        <v>4620769451330</v>
      </c>
      <c r="C13" s="18" t="s">
        <v>1187</v>
      </c>
      <c r="D13" s="85">
        <v>2100</v>
      </c>
      <c r="E13" s="398">
        <f t="shared" si="0"/>
        <v>2205</v>
      </c>
      <c r="F13" s="398">
        <f t="shared" si="1"/>
        <v>2037</v>
      </c>
      <c r="G13" s="399">
        <f t="shared" si="2"/>
        <v>1995</v>
      </c>
      <c r="H13" s="86" t="s">
        <v>179</v>
      </c>
      <c r="I13" s="11" t="s">
        <v>353</v>
      </c>
      <c r="J13" s="9"/>
      <c r="K13" s="276"/>
      <c r="L13" s="9"/>
      <c r="M13" s="9"/>
    </row>
    <row r="14" spans="1:13" s="6" customFormat="1" ht="15">
      <c r="A14" s="195">
        <v>4640016935413</v>
      </c>
      <c r="B14" s="195">
        <v>4620769452214</v>
      </c>
      <c r="C14" s="20" t="s">
        <v>138</v>
      </c>
      <c r="D14" s="82">
        <v>2100</v>
      </c>
      <c r="E14" s="394">
        <f t="shared" si="0"/>
        <v>2205</v>
      </c>
      <c r="F14" s="394">
        <f t="shared" si="1"/>
        <v>2037</v>
      </c>
      <c r="G14" s="396">
        <f t="shared" si="2"/>
        <v>1995</v>
      </c>
      <c r="H14" s="86" t="s">
        <v>180</v>
      </c>
      <c r="I14" s="36" t="s">
        <v>358</v>
      </c>
      <c r="J14" s="9"/>
      <c r="K14" s="276"/>
      <c r="L14" s="9"/>
      <c r="M14" s="9"/>
    </row>
    <row r="15" spans="1:13" s="6" customFormat="1" ht="15">
      <c r="A15" s="195">
        <v>4640016935420</v>
      </c>
      <c r="B15" s="195">
        <v>4620769452221</v>
      </c>
      <c r="C15" s="18" t="s">
        <v>1188</v>
      </c>
      <c r="D15" s="85">
        <v>2100</v>
      </c>
      <c r="E15" s="398">
        <f t="shared" si="0"/>
        <v>2205</v>
      </c>
      <c r="F15" s="398">
        <f t="shared" si="1"/>
        <v>2037</v>
      </c>
      <c r="G15" s="399">
        <f t="shared" si="2"/>
        <v>1995</v>
      </c>
      <c r="H15" s="86" t="s">
        <v>180</v>
      </c>
      <c r="I15" s="11" t="s">
        <v>353</v>
      </c>
      <c r="J15" s="9"/>
      <c r="K15" s="276"/>
      <c r="L15" s="9"/>
      <c r="M15" s="9"/>
    </row>
    <row r="16" spans="1:13" s="6" customFormat="1" ht="15">
      <c r="A16" s="195">
        <v>4640016935468</v>
      </c>
      <c r="B16" s="195">
        <v>4620769450661</v>
      </c>
      <c r="C16" s="20" t="s">
        <v>139</v>
      </c>
      <c r="D16" s="82">
        <v>1800</v>
      </c>
      <c r="E16" s="394">
        <f t="shared" si="0"/>
        <v>1890</v>
      </c>
      <c r="F16" s="394">
        <f t="shared" si="1"/>
        <v>1746</v>
      </c>
      <c r="G16" s="396">
        <f t="shared" si="2"/>
        <v>1710</v>
      </c>
      <c r="H16" s="86" t="s">
        <v>181</v>
      </c>
      <c r="I16" s="36" t="s">
        <v>358</v>
      </c>
      <c r="J16" s="9"/>
      <c r="K16" s="276"/>
      <c r="L16" s="9"/>
      <c r="M16" s="9"/>
    </row>
    <row r="17" spans="1:13" s="6" customFormat="1" ht="15">
      <c r="A17" s="195">
        <v>4640016935475</v>
      </c>
      <c r="B17" s="195">
        <v>4620769450678</v>
      </c>
      <c r="C17" s="18" t="s">
        <v>1189</v>
      </c>
      <c r="D17" s="85">
        <v>1800</v>
      </c>
      <c r="E17" s="398">
        <f t="shared" si="0"/>
        <v>1890</v>
      </c>
      <c r="F17" s="398">
        <f t="shared" si="1"/>
        <v>1746</v>
      </c>
      <c r="G17" s="399">
        <f t="shared" si="2"/>
        <v>1710</v>
      </c>
      <c r="H17" s="86" t="s">
        <v>181</v>
      </c>
      <c r="I17" s="11" t="s">
        <v>353</v>
      </c>
      <c r="J17" s="9"/>
      <c r="K17" s="276"/>
      <c r="L17" s="9"/>
      <c r="M17" s="9"/>
    </row>
    <row r="18" spans="1:13" s="6" customFormat="1" ht="15">
      <c r="A18" s="195">
        <v>4640016935444</v>
      </c>
      <c r="B18" s="195">
        <v>4620769453273</v>
      </c>
      <c r="C18" s="20" t="s">
        <v>140</v>
      </c>
      <c r="D18" s="82">
        <v>1800</v>
      </c>
      <c r="E18" s="394">
        <f t="shared" si="0"/>
        <v>1890</v>
      </c>
      <c r="F18" s="394">
        <f t="shared" si="1"/>
        <v>1746</v>
      </c>
      <c r="G18" s="396">
        <f t="shared" si="2"/>
        <v>1710</v>
      </c>
      <c r="H18" s="86" t="s">
        <v>182</v>
      </c>
      <c r="I18" s="36" t="s">
        <v>358</v>
      </c>
      <c r="J18" s="9"/>
      <c r="K18" s="276"/>
      <c r="L18" s="9"/>
      <c r="M18" s="9"/>
    </row>
    <row r="19" spans="1:13" s="6" customFormat="1" ht="15">
      <c r="A19" s="195">
        <v>4640016935451</v>
      </c>
      <c r="B19" s="195">
        <v>4620769453280</v>
      </c>
      <c r="C19" s="18" t="s">
        <v>1190</v>
      </c>
      <c r="D19" s="85">
        <v>1800</v>
      </c>
      <c r="E19" s="398">
        <f t="shared" si="0"/>
        <v>1890</v>
      </c>
      <c r="F19" s="398">
        <f t="shared" si="1"/>
        <v>1746</v>
      </c>
      <c r="G19" s="399">
        <f t="shared" si="2"/>
        <v>1710</v>
      </c>
      <c r="H19" s="86" t="s">
        <v>182</v>
      </c>
      <c r="I19" s="11" t="s">
        <v>353</v>
      </c>
      <c r="J19" s="9"/>
      <c r="K19" s="276"/>
      <c r="L19" s="9"/>
      <c r="M19" s="9"/>
    </row>
    <row r="20" spans="2:13" s="6" customFormat="1" ht="15">
      <c r="B20" s="16"/>
      <c r="C20" s="139"/>
      <c r="D20" s="150"/>
      <c r="E20" s="150"/>
      <c r="F20" s="150"/>
      <c r="G20" s="150"/>
      <c r="H20" s="149"/>
      <c r="I20" s="151"/>
      <c r="J20" s="9"/>
      <c r="K20" s="276"/>
      <c r="L20" s="9"/>
      <c r="M20" s="9"/>
    </row>
    <row r="21" spans="1:13" ht="15" customHeight="1">
      <c r="A21" s="459" t="s">
        <v>544</v>
      </c>
      <c r="B21" s="459"/>
      <c r="C21" s="459"/>
      <c r="D21" s="459"/>
      <c r="E21" s="459"/>
      <c r="F21" s="459"/>
      <c r="G21" s="459"/>
      <c r="H21" s="459"/>
      <c r="I21" s="459"/>
      <c r="J21" s="5"/>
      <c r="K21" s="276"/>
      <c r="L21" s="5"/>
      <c r="M21" s="5"/>
    </row>
    <row r="22" spans="1:13" s="12" customFormat="1" ht="15">
      <c r="A22" s="195">
        <v>4640016935505</v>
      </c>
      <c r="B22" s="195">
        <v>4620769452689</v>
      </c>
      <c r="C22" s="20" t="s">
        <v>141</v>
      </c>
      <c r="D22" s="286">
        <v>2350</v>
      </c>
      <c r="E22" s="394">
        <f>CEILING(PRODUCT(D22,$J$2),1)</f>
        <v>2468</v>
      </c>
      <c r="F22" s="394">
        <f>CEILING(PRODUCT(D22,$K$2),1)</f>
        <v>2280</v>
      </c>
      <c r="G22" s="396">
        <f>CEILING(PRODUCT(D22,$L$2),1)</f>
        <v>2233</v>
      </c>
      <c r="H22" s="86" t="s">
        <v>545</v>
      </c>
      <c r="I22" s="36" t="s">
        <v>358</v>
      </c>
      <c r="J22" s="14"/>
      <c r="K22" s="276"/>
      <c r="L22" s="15"/>
      <c r="M22" s="9"/>
    </row>
    <row r="23" spans="1:13" s="12" customFormat="1" ht="15">
      <c r="A23" s="195">
        <v>4640016935512</v>
      </c>
      <c r="B23" s="195">
        <v>4620769451682</v>
      </c>
      <c r="C23" s="18" t="s">
        <v>1191</v>
      </c>
      <c r="D23" s="287">
        <v>2350</v>
      </c>
      <c r="E23" s="398">
        <f aca="true" t="shared" si="3" ref="E23:E33">CEILING(PRODUCT(D23,$J$2),1)</f>
        <v>2468</v>
      </c>
      <c r="F23" s="398">
        <f aca="true" t="shared" si="4" ref="F23:F33">CEILING(PRODUCT(D23,$K$2),1)</f>
        <v>2280</v>
      </c>
      <c r="G23" s="399">
        <f aca="true" t="shared" si="5" ref="G23:G33">CEILING(PRODUCT(D23,$L$2),1)</f>
        <v>2233</v>
      </c>
      <c r="H23" s="86" t="s">
        <v>545</v>
      </c>
      <c r="I23" s="11" t="s">
        <v>353</v>
      </c>
      <c r="J23" s="14"/>
      <c r="K23" s="276"/>
      <c r="L23" s="15"/>
      <c r="M23" s="9"/>
    </row>
    <row r="24" spans="1:13" s="12" customFormat="1" ht="15">
      <c r="A24" s="195">
        <v>4640016935512</v>
      </c>
      <c r="B24" s="195"/>
      <c r="C24" s="20" t="s">
        <v>142</v>
      </c>
      <c r="D24" s="286">
        <v>2350</v>
      </c>
      <c r="E24" s="394">
        <f t="shared" si="3"/>
        <v>2468</v>
      </c>
      <c r="F24" s="394">
        <f t="shared" si="4"/>
        <v>2280</v>
      </c>
      <c r="G24" s="396">
        <f t="shared" si="5"/>
        <v>2233</v>
      </c>
      <c r="H24" s="86" t="s">
        <v>546</v>
      </c>
      <c r="I24" s="36" t="s">
        <v>358</v>
      </c>
      <c r="J24" s="14"/>
      <c r="K24" s="276"/>
      <c r="L24" s="15"/>
      <c r="M24" s="9"/>
    </row>
    <row r="25" spans="1:13" s="12" customFormat="1" ht="15">
      <c r="A25" s="195">
        <v>4640016935499</v>
      </c>
      <c r="B25" s="195"/>
      <c r="C25" s="18" t="s">
        <v>1192</v>
      </c>
      <c r="D25" s="287">
        <v>2350</v>
      </c>
      <c r="E25" s="398">
        <f t="shared" si="3"/>
        <v>2468</v>
      </c>
      <c r="F25" s="398">
        <f t="shared" si="4"/>
        <v>2280</v>
      </c>
      <c r="G25" s="399">
        <f t="shared" si="5"/>
        <v>2233</v>
      </c>
      <c r="H25" s="86" t="s">
        <v>546</v>
      </c>
      <c r="I25" s="11" t="s">
        <v>353</v>
      </c>
      <c r="J25" s="14"/>
      <c r="K25" s="276"/>
      <c r="L25" s="15"/>
      <c r="M25" s="9"/>
    </row>
    <row r="26" spans="1:16" s="12" customFormat="1" ht="15">
      <c r="A26" s="195">
        <v>4640016935543</v>
      </c>
      <c r="B26" s="195">
        <v>4620769450685</v>
      </c>
      <c r="C26" s="20" t="s">
        <v>143</v>
      </c>
      <c r="D26" s="286">
        <v>2350</v>
      </c>
      <c r="E26" s="394">
        <f t="shared" si="3"/>
        <v>2468</v>
      </c>
      <c r="F26" s="394">
        <f t="shared" si="4"/>
        <v>2280</v>
      </c>
      <c r="G26" s="396">
        <f t="shared" si="5"/>
        <v>2233</v>
      </c>
      <c r="H26" s="86" t="s">
        <v>545</v>
      </c>
      <c r="I26" s="36" t="s">
        <v>358</v>
      </c>
      <c r="J26" s="14"/>
      <c r="K26" s="276"/>
      <c r="L26" s="15"/>
      <c r="M26" s="9"/>
      <c r="N26" s="6"/>
      <c r="O26" s="6">
        <v>0.9</v>
      </c>
      <c r="P26" s="6">
        <v>0.95</v>
      </c>
    </row>
    <row r="27" spans="1:16" s="12" customFormat="1" ht="15">
      <c r="A27" s="195">
        <v>4640016935550</v>
      </c>
      <c r="B27" s="195">
        <v>4620769450692</v>
      </c>
      <c r="C27" s="18" t="s">
        <v>1193</v>
      </c>
      <c r="D27" s="287">
        <v>2350</v>
      </c>
      <c r="E27" s="398">
        <f t="shared" si="3"/>
        <v>2468</v>
      </c>
      <c r="F27" s="398">
        <f t="shared" si="4"/>
        <v>2280</v>
      </c>
      <c r="G27" s="399">
        <f t="shared" si="5"/>
        <v>2233</v>
      </c>
      <c r="H27" s="86" t="s">
        <v>545</v>
      </c>
      <c r="I27" s="11" t="s">
        <v>353</v>
      </c>
      <c r="J27" s="14"/>
      <c r="K27" s="276"/>
      <c r="L27" s="15"/>
      <c r="M27" s="9"/>
      <c r="O27" s="6"/>
      <c r="P27" s="6"/>
    </row>
    <row r="28" spans="1:11" ht="15">
      <c r="A28" s="195">
        <v>4640016935529</v>
      </c>
      <c r="B28" s="195">
        <v>4620769451903</v>
      </c>
      <c r="C28" s="20" t="s">
        <v>144</v>
      </c>
      <c r="D28" s="284">
        <v>2350</v>
      </c>
      <c r="E28" s="394">
        <f t="shared" si="3"/>
        <v>2468</v>
      </c>
      <c r="F28" s="394">
        <f t="shared" si="4"/>
        <v>2280</v>
      </c>
      <c r="G28" s="396">
        <f t="shared" si="5"/>
        <v>2233</v>
      </c>
      <c r="H28" s="86" t="s">
        <v>546</v>
      </c>
      <c r="I28" s="36" t="s">
        <v>358</v>
      </c>
      <c r="K28" s="276"/>
    </row>
    <row r="29" spans="1:11" ht="15">
      <c r="A29" s="195">
        <v>4640016935536</v>
      </c>
      <c r="B29" s="195">
        <v>4620769451910</v>
      </c>
      <c r="C29" s="18" t="s">
        <v>1194</v>
      </c>
      <c r="D29" s="285">
        <v>2350</v>
      </c>
      <c r="E29" s="398">
        <f t="shared" si="3"/>
        <v>2468</v>
      </c>
      <c r="F29" s="398">
        <f t="shared" si="4"/>
        <v>2280</v>
      </c>
      <c r="G29" s="399">
        <f t="shared" si="5"/>
        <v>2233</v>
      </c>
      <c r="H29" s="86" t="s">
        <v>546</v>
      </c>
      <c r="I29" s="11" t="s">
        <v>353</v>
      </c>
      <c r="K29" s="276"/>
    </row>
    <row r="30" spans="1:11" ht="15">
      <c r="A30" s="195">
        <v>4640016935598</v>
      </c>
      <c r="B30" s="195">
        <v>4620769450708</v>
      </c>
      <c r="C30" s="20" t="s">
        <v>145</v>
      </c>
      <c r="D30" s="284">
        <v>2650</v>
      </c>
      <c r="E30" s="394">
        <f t="shared" si="3"/>
        <v>2783</v>
      </c>
      <c r="F30" s="394">
        <f t="shared" si="4"/>
        <v>2571</v>
      </c>
      <c r="G30" s="396">
        <f t="shared" si="5"/>
        <v>2518</v>
      </c>
      <c r="H30" s="86" t="s">
        <v>547</v>
      </c>
      <c r="I30" s="36" t="s">
        <v>358</v>
      </c>
      <c r="K30" s="276"/>
    </row>
    <row r="31" spans="1:11" ht="15">
      <c r="A31" s="195">
        <v>4640016935581</v>
      </c>
      <c r="B31" s="195">
        <v>4620769451415</v>
      </c>
      <c r="C31" s="18" t="s">
        <v>1195</v>
      </c>
      <c r="D31" s="285">
        <v>2650</v>
      </c>
      <c r="E31" s="398">
        <f t="shared" si="3"/>
        <v>2783</v>
      </c>
      <c r="F31" s="398">
        <f t="shared" si="4"/>
        <v>2571</v>
      </c>
      <c r="G31" s="399">
        <f t="shared" si="5"/>
        <v>2518</v>
      </c>
      <c r="H31" s="86" t="s">
        <v>547</v>
      </c>
      <c r="I31" s="11" t="s">
        <v>353</v>
      </c>
      <c r="K31" s="276"/>
    </row>
    <row r="32" spans="1:11" ht="15">
      <c r="A32" s="195">
        <v>4640016935567</v>
      </c>
      <c r="B32" s="195">
        <v>4620769451927</v>
      </c>
      <c r="C32" s="20" t="s">
        <v>146</v>
      </c>
      <c r="D32" s="284">
        <v>2650</v>
      </c>
      <c r="E32" s="394">
        <f t="shared" si="3"/>
        <v>2783</v>
      </c>
      <c r="F32" s="394">
        <f t="shared" si="4"/>
        <v>2571</v>
      </c>
      <c r="G32" s="396">
        <f t="shared" si="5"/>
        <v>2518</v>
      </c>
      <c r="H32" s="86" t="s">
        <v>548</v>
      </c>
      <c r="I32" s="36" t="s">
        <v>358</v>
      </c>
      <c r="K32" s="276"/>
    </row>
    <row r="33" spans="1:11" ht="15">
      <c r="A33" s="195">
        <v>4640016935567</v>
      </c>
      <c r="B33" s="195">
        <v>4620769453761</v>
      </c>
      <c r="C33" s="18" t="s">
        <v>1196</v>
      </c>
      <c r="D33" s="285">
        <v>2650</v>
      </c>
      <c r="E33" s="398">
        <f t="shared" si="3"/>
        <v>2783</v>
      </c>
      <c r="F33" s="398">
        <f t="shared" si="4"/>
        <v>2571</v>
      </c>
      <c r="G33" s="399">
        <f t="shared" si="5"/>
        <v>2518</v>
      </c>
      <c r="H33" s="86" t="s">
        <v>548</v>
      </c>
      <c r="I33" s="11" t="s">
        <v>353</v>
      </c>
      <c r="K33" s="276"/>
    </row>
    <row r="34" spans="2:11" ht="15">
      <c r="B34" s="17"/>
      <c r="C34" s="84"/>
      <c r="D34" s="148"/>
      <c r="E34" s="148"/>
      <c r="F34" s="148"/>
      <c r="G34" s="148"/>
      <c r="H34" s="149"/>
      <c r="I34" s="151"/>
      <c r="J34" s="17"/>
      <c r="K34" s="276"/>
    </row>
    <row r="35" spans="1:13" ht="15" customHeight="1">
      <c r="A35" s="459" t="s">
        <v>183</v>
      </c>
      <c r="B35" s="459"/>
      <c r="C35" s="459"/>
      <c r="D35" s="459"/>
      <c r="E35" s="459"/>
      <c r="F35" s="459"/>
      <c r="G35" s="459"/>
      <c r="H35" s="459"/>
      <c r="I35" s="459"/>
      <c r="J35" s="5"/>
      <c r="K35" s="276"/>
      <c r="L35" s="5"/>
      <c r="M35" s="5"/>
    </row>
    <row r="36" spans="1:11" ht="15">
      <c r="A36" s="195">
        <v>4640016935604</v>
      </c>
      <c r="B36" s="195">
        <v>4620769451941</v>
      </c>
      <c r="C36" s="20" t="s">
        <v>147</v>
      </c>
      <c r="D36" s="284">
        <v>1900</v>
      </c>
      <c r="E36" s="400">
        <f>CEILING(PRODUCT(D36,$J$2),1)</f>
        <v>1995</v>
      </c>
      <c r="F36" s="400">
        <f>CEILING(PRODUCT(D36,$K$2),1)</f>
        <v>1843</v>
      </c>
      <c r="G36" s="403">
        <f>CEILING(PRODUCT(D36,$L$2),1)</f>
        <v>1805</v>
      </c>
      <c r="H36" s="86" t="s">
        <v>184</v>
      </c>
      <c r="I36" s="36" t="s">
        <v>358</v>
      </c>
      <c r="K36" s="276"/>
    </row>
    <row r="37" spans="1:11" ht="15">
      <c r="A37" s="195">
        <v>4640016935628</v>
      </c>
      <c r="B37" s="195">
        <v>4620769451958</v>
      </c>
      <c r="C37" s="18" t="s">
        <v>1197</v>
      </c>
      <c r="D37" s="285">
        <v>1900</v>
      </c>
      <c r="E37" s="401">
        <f aca="true" t="shared" si="6" ref="E37:E43">CEILING(PRODUCT(D37,$J$2),1)</f>
        <v>1995</v>
      </c>
      <c r="F37" s="401">
        <f aca="true" t="shared" si="7" ref="F37:F43">CEILING(PRODUCT(D37,$K$2),1)</f>
        <v>1843</v>
      </c>
      <c r="G37" s="404">
        <f aca="true" t="shared" si="8" ref="G37:G43">CEILING(PRODUCT(D37,$L$2),1)</f>
        <v>1805</v>
      </c>
      <c r="H37" s="86" t="s">
        <v>184</v>
      </c>
      <c r="I37" s="11" t="s">
        <v>353</v>
      </c>
      <c r="K37" s="276"/>
    </row>
    <row r="38" spans="1:11" ht="15">
      <c r="A38" s="195">
        <v>4640016935611</v>
      </c>
      <c r="B38" s="195"/>
      <c r="C38" s="18" t="s">
        <v>148</v>
      </c>
      <c r="D38" s="285">
        <v>1900</v>
      </c>
      <c r="E38" s="401">
        <f t="shared" si="6"/>
        <v>1995</v>
      </c>
      <c r="F38" s="401">
        <f t="shared" si="7"/>
        <v>1843</v>
      </c>
      <c r="G38" s="404">
        <f t="shared" si="8"/>
        <v>1805</v>
      </c>
      <c r="H38" s="86" t="s">
        <v>184</v>
      </c>
      <c r="I38" s="11" t="s">
        <v>353</v>
      </c>
      <c r="K38" s="276"/>
    </row>
    <row r="39" spans="1:11" ht="15">
      <c r="A39" s="195">
        <v>4640016935680</v>
      </c>
      <c r="B39" s="195">
        <v>4620769451996</v>
      </c>
      <c r="C39" s="20" t="s">
        <v>149</v>
      </c>
      <c r="D39" s="284">
        <v>1900</v>
      </c>
      <c r="E39" s="400">
        <f t="shared" si="6"/>
        <v>1995</v>
      </c>
      <c r="F39" s="400">
        <f t="shared" si="7"/>
        <v>1843</v>
      </c>
      <c r="G39" s="403">
        <f t="shared" si="8"/>
        <v>1805</v>
      </c>
      <c r="H39" s="86" t="s">
        <v>185</v>
      </c>
      <c r="I39" s="36" t="s">
        <v>358</v>
      </c>
      <c r="K39" s="276"/>
    </row>
    <row r="40" spans="1:11" ht="15">
      <c r="A40" s="195">
        <v>4640016935673</v>
      </c>
      <c r="B40" s="195"/>
      <c r="C40" s="18" t="s">
        <v>150</v>
      </c>
      <c r="D40" s="285">
        <v>2090</v>
      </c>
      <c r="E40" s="401">
        <f t="shared" si="6"/>
        <v>2195</v>
      </c>
      <c r="F40" s="401">
        <f t="shared" si="7"/>
        <v>2028</v>
      </c>
      <c r="G40" s="404">
        <f t="shared" si="8"/>
        <v>1986</v>
      </c>
      <c r="H40" s="203" t="s">
        <v>1001</v>
      </c>
      <c r="I40" s="11" t="s">
        <v>353</v>
      </c>
      <c r="K40" s="276"/>
    </row>
    <row r="41" spans="1:11" ht="15">
      <c r="A41" s="195">
        <v>4640016935710</v>
      </c>
      <c r="B41" s="195">
        <v>4620769451989</v>
      </c>
      <c r="C41" s="18" t="s">
        <v>1198</v>
      </c>
      <c r="D41" s="285">
        <v>1900</v>
      </c>
      <c r="E41" s="401">
        <f t="shared" si="6"/>
        <v>1995</v>
      </c>
      <c r="F41" s="401">
        <f t="shared" si="7"/>
        <v>1843</v>
      </c>
      <c r="G41" s="404">
        <f t="shared" si="8"/>
        <v>1805</v>
      </c>
      <c r="H41" s="86" t="s">
        <v>185</v>
      </c>
      <c r="I41" s="11" t="s">
        <v>353</v>
      </c>
      <c r="K41" s="276"/>
    </row>
    <row r="42" spans="1:11" ht="15">
      <c r="A42" s="195">
        <v>4640016935710</v>
      </c>
      <c r="B42" s="195"/>
      <c r="C42" s="18" t="s">
        <v>1199</v>
      </c>
      <c r="D42" s="285">
        <v>2090</v>
      </c>
      <c r="E42" s="401">
        <f t="shared" si="6"/>
        <v>2195</v>
      </c>
      <c r="F42" s="401">
        <f t="shared" si="7"/>
        <v>2028</v>
      </c>
      <c r="G42" s="404">
        <f t="shared" si="8"/>
        <v>1986</v>
      </c>
      <c r="H42" s="203" t="s">
        <v>1001</v>
      </c>
      <c r="I42" s="11" t="s">
        <v>353</v>
      </c>
      <c r="K42" s="276"/>
    </row>
    <row r="43" spans="1:11" ht="15">
      <c r="A43" s="195">
        <v>4640016935703</v>
      </c>
      <c r="B43" s="195">
        <v>4620769453518</v>
      </c>
      <c r="C43" s="18" t="s">
        <v>151</v>
      </c>
      <c r="D43" s="285">
        <v>1900</v>
      </c>
      <c r="E43" s="401">
        <f t="shared" si="6"/>
        <v>1995</v>
      </c>
      <c r="F43" s="401">
        <f t="shared" si="7"/>
        <v>1843</v>
      </c>
      <c r="G43" s="404">
        <f t="shared" si="8"/>
        <v>1805</v>
      </c>
      <c r="H43" s="86" t="s">
        <v>185</v>
      </c>
      <c r="I43" s="11" t="s">
        <v>353</v>
      </c>
      <c r="K43" s="276"/>
    </row>
    <row r="45" spans="1:9" ht="14.25" customHeight="1">
      <c r="A45" s="459" t="s">
        <v>165</v>
      </c>
      <c r="B45" s="459"/>
      <c r="C45" s="459"/>
      <c r="D45" s="459"/>
      <c r="E45" s="459"/>
      <c r="F45" s="459"/>
      <c r="G45" s="459"/>
      <c r="H45" s="459"/>
      <c r="I45" s="459"/>
    </row>
    <row r="46" spans="1:10" ht="15">
      <c r="A46" s="195" t="s">
        <v>220</v>
      </c>
      <c r="B46" s="195">
        <v>4620739721203</v>
      </c>
      <c r="C46" s="20" t="s">
        <v>16</v>
      </c>
      <c r="D46" s="198">
        <v>1600</v>
      </c>
      <c r="E46" s="402">
        <f>CEILING(PRODUCT(D46,$J$2),1)</f>
        <v>1680</v>
      </c>
      <c r="F46" s="402">
        <f>CEILING(PRODUCT(D46,$K$2),1)</f>
        <v>1552</v>
      </c>
      <c r="G46" s="405">
        <f>CEILING(PRODUCT(D46,$L$2),1)</f>
        <v>1520</v>
      </c>
      <c r="H46" s="225" t="s">
        <v>166</v>
      </c>
      <c r="I46" s="36" t="s">
        <v>358</v>
      </c>
      <c r="J46" s="5"/>
    </row>
    <row r="47" spans="1:10" ht="15">
      <c r="A47" s="195">
        <v>4640016932962</v>
      </c>
      <c r="B47" s="195">
        <v>4620769452115</v>
      </c>
      <c r="C47" s="20" t="s">
        <v>387</v>
      </c>
      <c r="D47" s="41">
        <v>1800</v>
      </c>
      <c r="E47" s="402">
        <f>CEILING(PRODUCT(D47,$J$2),1)</f>
        <v>1890</v>
      </c>
      <c r="F47" s="402">
        <f>CEILING(PRODUCT(D47,$K$2),1)</f>
        <v>1746</v>
      </c>
      <c r="G47" s="405">
        <f>CEILING(PRODUCT(D47,$L$2),1)</f>
        <v>1710</v>
      </c>
      <c r="H47" s="55" t="s">
        <v>186</v>
      </c>
      <c r="I47" s="36" t="s">
        <v>358</v>
      </c>
      <c r="J47" s="5"/>
    </row>
    <row r="49" spans="3:9" ht="11.25">
      <c r="C49" s="4"/>
      <c r="D49" s="4"/>
      <c r="E49" s="4"/>
      <c r="F49" s="4"/>
      <c r="G49" s="4"/>
      <c r="H49" s="4"/>
      <c r="I49" s="4"/>
    </row>
    <row r="50" spans="3:9" ht="11.25">
      <c r="C50" s="4"/>
      <c r="D50" s="4"/>
      <c r="E50" s="4"/>
      <c r="F50" s="4"/>
      <c r="G50" s="4"/>
      <c r="H50" s="4"/>
      <c r="I50" s="4"/>
    </row>
    <row r="51" spans="3:9" ht="11.25">
      <c r="C51" s="4"/>
      <c r="D51" s="4"/>
      <c r="E51" s="4"/>
      <c r="F51" s="4"/>
      <c r="G51" s="4"/>
      <c r="H51" s="4"/>
      <c r="I51" s="4"/>
    </row>
    <row r="52" spans="3:9" ht="11.25">
      <c r="C52" s="4"/>
      <c r="D52" s="4"/>
      <c r="E52" s="4"/>
      <c r="F52" s="4"/>
      <c r="G52" s="4"/>
      <c r="H52" s="4"/>
      <c r="I52" s="4"/>
    </row>
    <row r="53" spans="3:9" ht="11.25">
      <c r="C53" s="4"/>
      <c r="D53" s="4"/>
      <c r="E53" s="4"/>
      <c r="F53" s="4"/>
      <c r="G53" s="4"/>
      <c r="H53" s="4"/>
      <c r="I53" s="4"/>
    </row>
    <row r="54" spans="3:9" ht="11.25">
      <c r="C54" s="4"/>
      <c r="D54" s="4"/>
      <c r="E54" s="4"/>
      <c r="F54" s="4"/>
      <c r="G54" s="4"/>
      <c r="H54" s="4"/>
      <c r="I54" s="4"/>
    </row>
    <row r="55" spans="3:9" ht="11.25">
      <c r="C55" s="4"/>
      <c r="D55" s="4"/>
      <c r="E55" s="4"/>
      <c r="F55" s="4"/>
      <c r="G55" s="4"/>
      <c r="H55" s="4"/>
      <c r="I55" s="4"/>
    </row>
    <row r="56" spans="3:9" ht="11.25">
      <c r="C56" s="4"/>
      <c r="D56" s="4"/>
      <c r="E56" s="4"/>
      <c r="F56" s="4"/>
      <c r="G56" s="4"/>
      <c r="H56" s="4"/>
      <c r="I56" s="4"/>
    </row>
    <row r="57" spans="3:9" ht="11.25">
      <c r="C57" s="4"/>
      <c r="D57" s="4"/>
      <c r="E57" s="4"/>
      <c r="F57" s="4"/>
      <c r="G57" s="4"/>
      <c r="H57" s="4"/>
      <c r="I57" s="4"/>
    </row>
    <row r="58" spans="3:9" ht="11.25">
      <c r="C58" s="4"/>
      <c r="D58" s="4"/>
      <c r="E58" s="4"/>
      <c r="F58" s="4"/>
      <c r="G58" s="4"/>
      <c r="H58" s="4"/>
      <c r="I58" s="4"/>
    </row>
    <row r="59" spans="3:9" ht="11.25">
      <c r="C59" s="4"/>
      <c r="D59" s="4"/>
      <c r="E59" s="4"/>
      <c r="F59" s="4"/>
      <c r="G59" s="4"/>
      <c r="H59" s="4"/>
      <c r="I59" s="4"/>
    </row>
    <row r="60" spans="3:9" ht="11.25">
      <c r="C60" s="4"/>
      <c r="D60" s="4"/>
      <c r="E60" s="4"/>
      <c r="F60" s="4"/>
      <c r="G60" s="4"/>
      <c r="H60" s="4"/>
      <c r="I60" s="4"/>
    </row>
    <row r="61" spans="3:9" ht="11.25">
      <c r="C61" s="4"/>
      <c r="D61" s="4"/>
      <c r="E61" s="4"/>
      <c r="F61" s="4"/>
      <c r="G61" s="4"/>
      <c r="H61" s="4"/>
      <c r="I61" s="4"/>
    </row>
    <row r="62" spans="3:9" ht="15" customHeight="1">
      <c r="C62" s="4"/>
      <c r="D62" s="4"/>
      <c r="E62" s="4"/>
      <c r="F62" s="4"/>
      <c r="G62" s="4"/>
      <c r="H62" s="4"/>
      <c r="I62" s="4"/>
    </row>
    <row r="63" spans="3:9" ht="11.25">
      <c r="C63" s="4"/>
      <c r="D63" s="4"/>
      <c r="E63" s="4"/>
      <c r="F63" s="4"/>
      <c r="G63" s="4"/>
      <c r="H63" s="4"/>
      <c r="I63" s="4"/>
    </row>
    <row r="64" spans="3:9" ht="11.25">
      <c r="C64" s="4"/>
      <c r="D64" s="4"/>
      <c r="E64" s="4"/>
      <c r="F64" s="4"/>
      <c r="G64" s="4"/>
      <c r="H64" s="4"/>
      <c r="I64" s="4"/>
    </row>
    <row r="65" spans="3:9" ht="11.25">
      <c r="C65" s="4"/>
      <c r="D65" s="4"/>
      <c r="E65" s="4"/>
      <c r="F65" s="4"/>
      <c r="G65" s="4"/>
      <c r="H65" s="4"/>
      <c r="I65" s="4"/>
    </row>
    <row r="66" spans="3:9" ht="11.25">
      <c r="C66" s="4"/>
      <c r="D66" s="4"/>
      <c r="E66" s="4"/>
      <c r="F66" s="4"/>
      <c r="G66" s="4"/>
      <c r="H66" s="4"/>
      <c r="I66" s="4"/>
    </row>
    <row r="67" spans="3:9" ht="11.25">
      <c r="C67" s="4"/>
      <c r="D67" s="4"/>
      <c r="E67" s="4"/>
      <c r="F67" s="4"/>
      <c r="G67" s="4"/>
      <c r="H67" s="4"/>
      <c r="I67" s="4"/>
    </row>
    <row r="68" spans="3:9" ht="11.25">
      <c r="C68" s="4"/>
      <c r="D68" s="4"/>
      <c r="E68" s="4"/>
      <c r="F68" s="4"/>
      <c r="G68" s="4"/>
      <c r="H68" s="4"/>
      <c r="I68" s="4"/>
    </row>
    <row r="69" spans="3:9" ht="15" customHeight="1">
      <c r="C69" s="4"/>
      <c r="D69" s="4"/>
      <c r="E69" s="4"/>
      <c r="F69" s="4"/>
      <c r="G69" s="4"/>
      <c r="H69" s="4"/>
      <c r="I69" s="4"/>
    </row>
    <row r="70" spans="3:9" ht="11.25">
      <c r="C70" s="4"/>
      <c r="D70" s="4"/>
      <c r="E70" s="4"/>
      <c r="F70" s="4"/>
      <c r="G70" s="4"/>
      <c r="H70" s="4"/>
      <c r="I70" s="4"/>
    </row>
    <row r="71" spans="3:9" ht="11.25">
      <c r="C71" s="4"/>
      <c r="D71" s="4"/>
      <c r="E71" s="4"/>
      <c r="F71" s="4"/>
      <c r="G71" s="4"/>
      <c r="H71" s="4"/>
      <c r="I71" s="4"/>
    </row>
    <row r="72" spans="3:9" ht="11.25">
      <c r="C72" s="4"/>
      <c r="D72" s="4"/>
      <c r="E72" s="4"/>
      <c r="F72" s="4"/>
      <c r="G72" s="4"/>
      <c r="H72" s="4"/>
      <c r="I72" s="4"/>
    </row>
    <row r="73" spans="3:9" ht="11.25">
      <c r="C73" s="4"/>
      <c r="D73" s="4"/>
      <c r="E73" s="4"/>
      <c r="F73" s="4"/>
      <c r="G73" s="4"/>
      <c r="H73" s="4"/>
      <c r="I73" s="4"/>
    </row>
    <row r="74" spans="3:9" ht="11.25">
      <c r="C74" s="4"/>
      <c r="D74" s="4"/>
      <c r="E74" s="4"/>
      <c r="F74" s="4"/>
      <c r="G74" s="4"/>
      <c r="H74" s="4"/>
      <c r="I74" s="4"/>
    </row>
    <row r="75" spans="3:9" ht="11.25">
      <c r="C75" s="4"/>
      <c r="D75" s="4"/>
      <c r="E75" s="4"/>
      <c r="F75" s="4"/>
      <c r="G75" s="4"/>
      <c r="H75" s="4"/>
      <c r="I75" s="4"/>
    </row>
    <row r="76" spans="3:9" ht="15" customHeight="1">
      <c r="C76" s="4"/>
      <c r="D76" s="4"/>
      <c r="E76" s="4"/>
      <c r="F76" s="4"/>
      <c r="G76" s="4"/>
      <c r="H76" s="4"/>
      <c r="I76" s="4"/>
    </row>
    <row r="77" spans="3:9" ht="11.25">
      <c r="C77" s="4"/>
      <c r="D77" s="4"/>
      <c r="E77" s="4"/>
      <c r="F77" s="4"/>
      <c r="G77" s="4"/>
      <c r="H77" s="4"/>
      <c r="I77" s="4"/>
    </row>
    <row r="78" spans="3:9" ht="11.25">
      <c r="C78" s="4"/>
      <c r="D78" s="4"/>
      <c r="E78" s="4"/>
      <c r="F78" s="4"/>
      <c r="G78" s="4"/>
      <c r="H78" s="4"/>
      <c r="I78" s="4"/>
    </row>
    <row r="79" spans="3:9" ht="11.25">
      <c r="C79" s="4"/>
      <c r="D79" s="4"/>
      <c r="E79" s="4"/>
      <c r="F79" s="4"/>
      <c r="G79" s="4"/>
      <c r="H79" s="4"/>
      <c r="I79" s="4"/>
    </row>
    <row r="80" spans="3:9" ht="11.25">
      <c r="C80" s="4"/>
      <c r="D80" s="4"/>
      <c r="E80" s="4"/>
      <c r="F80" s="4"/>
      <c r="G80" s="4"/>
      <c r="H80" s="4"/>
      <c r="I80" s="4"/>
    </row>
    <row r="81" spans="3:9" ht="11.25">
      <c r="C81" s="4"/>
      <c r="D81" s="4"/>
      <c r="E81" s="4"/>
      <c r="F81" s="4"/>
      <c r="G81" s="4"/>
      <c r="H81" s="4"/>
      <c r="I81" s="4"/>
    </row>
    <row r="82" spans="3:9" ht="11.25">
      <c r="C82" s="4"/>
      <c r="D82" s="4"/>
      <c r="E82" s="4"/>
      <c r="F82" s="4"/>
      <c r="G82" s="4"/>
      <c r="H82" s="4"/>
      <c r="I82" s="4"/>
    </row>
    <row r="83" spans="3:9" ht="11.25">
      <c r="C83" s="4"/>
      <c r="D83" s="4"/>
      <c r="E83" s="4"/>
      <c r="F83" s="4"/>
      <c r="G83" s="4"/>
      <c r="H83" s="4"/>
      <c r="I83" s="4"/>
    </row>
    <row r="84" spans="3:9" ht="11.25">
      <c r="C84" s="4"/>
      <c r="D84" s="4"/>
      <c r="E84" s="4"/>
      <c r="F84" s="4"/>
      <c r="G84" s="4"/>
      <c r="H84" s="4"/>
      <c r="I84" s="4"/>
    </row>
    <row r="85" spans="3:9" ht="11.25">
      <c r="C85" s="4"/>
      <c r="D85" s="4"/>
      <c r="E85" s="4"/>
      <c r="F85" s="4"/>
      <c r="G85" s="4"/>
      <c r="H85" s="4"/>
      <c r="I85" s="4"/>
    </row>
    <row r="86" spans="3:9" ht="11.25">
      <c r="C86" s="4"/>
      <c r="D86" s="4"/>
      <c r="E86" s="4"/>
      <c r="F86" s="4"/>
      <c r="G86" s="4"/>
      <c r="H86" s="4"/>
      <c r="I86" s="4"/>
    </row>
    <row r="87" spans="3:9" ht="11.25">
      <c r="C87" s="4"/>
      <c r="D87" s="4"/>
      <c r="E87" s="4"/>
      <c r="F87" s="4"/>
      <c r="G87" s="4"/>
      <c r="H87" s="4"/>
      <c r="I87" s="4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6" spans="3:9" ht="11.25">
      <c r="C96" s="4"/>
      <c r="D96" s="4"/>
      <c r="E96" s="4"/>
      <c r="F96" s="4"/>
      <c r="G96" s="4"/>
      <c r="H96" s="4"/>
      <c r="I96" s="4"/>
    </row>
    <row r="97" spans="3:9" ht="11.25">
      <c r="C97" s="4"/>
      <c r="D97" s="4"/>
      <c r="E97" s="4"/>
      <c r="F97" s="4"/>
      <c r="G97" s="4"/>
      <c r="H97" s="4"/>
      <c r="I97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1.25">
      <c r="C100" s="4"/>
      <c r="D100" s="4"/>
      <c r="E100" s="4"/>
      <c r="F100" s="4"/>
      <c r="G100" s="4"/>
      <c r="H100" s="4"/>
      <c r="I100" s="4"/>
    </row>
    <row r="101" spans="3:9" ht="11.25">
      <c r="C101" s="4"/>
      <c r="D101" s="4"/>
      <c r="E101" s="4"/>
      <c r="F101" s="4"/>
      <c r="G101" s="4"/>
      <c r="H101" s="4"/>
      <c r="I101" s="4"/>
    </row>
    <row r="102" spans="3:9" ht="11.25">
      <c r="C102" s="4"/>
      <c r="D102" s="4"/>
      <c r="E102" s="4"/>
      <c r="F102" s="4"/>
      <c r="G102" s="4"/>
      <c r="H102" s="4"/>
      <c r="I102" s="4"/>
    </row>
    <row r="103" spans="3:9" ht="11.25">
      <c r="C103" s="4"/>
      <c r="D103" s="4"/>
      <c r="E103" s="4"/>
      <c r="F103" s="4"/>
      <c r="G103" s="4"/>
      <c r="H103" s="4"/>
      <c r="I103" s="4"/>
    </row>
    <row r="104" spans="3:9" ht="11.25">
      <c r="C104" s="4"/>
      <c r="D104" s="4"/>
      <c r="E104" s="4"/>
      <c r="F104" s="4"/>
      <c r="G104" s="4"/>
      <c r="H104" s="4"/>
      <c r="I104" s="4"/>
    </row>
    <row r="105" spans="3:9" ht="11.25">
      <c r="C105" s="4"/>
      <c r="D105" s="4"/>
      <c r="E105" s="4"/>
      <c r="F105" s="4"/>
      <c r="G105" s="4"/>
      <c r="H105" s="4"/>
      <c r="I105" s="4"/>
    </row>
    <row r="106" spans="3:9" ht="11.25">
      <c r="C106" s="4"/>
      <c r="D106" s="4"/>
      <c r="E106" s="4"/>
      <c r="F106" s="4"/>
      <c r="G106" s="4"/>
      <c r="H106" s="4"/>
      <c r="I106" s="4"/>
    </row>
    <row r="107" spans="3:9" ht="11.25">
      <c r="C107" s="4"/>
      <c r="D107" s="4"/>
      <c r="E107" s="4"/>
      <c r="F107" s="4"/>
      <c r="G107" s="4"/>
      <c r="H107" s="4"/>
      <c r="I107" s="4"/>
    </row>
    <row r="108" spans="3:9" ht="11.25">
      <c r="C108" s="4"/>
      <c r="D108" s="4"/>
      <c r="E108" s="4"/>
      <c r="F108" s="4"/>
      <c r="G108" s="4"/>
      <c r="H108" s="4"/>
      <c r="I108" s="4"/>
    </row>
    <row r="109" spans="3:9" ht="11.25">
      <c r="C109" s="4"/>
      <c r="D109" s="4"/>
      <c r="E109" s="4"/>
      <c r="F109" s="4"/>
      <c r="G109" s="4"/>
      <c r="H109" s="4"/>
      <c r="I109" s="4"/>
    </row>
    <row r="110" spans="3:9" ht="11.25">
      <c r="C110" s="4"/>
      <c r="D110" s="4"/>
      <c r="E110" s="4"/>
      <c r="F110" s="4"/>
      <c r="G110" s="4"/>
      <c r="H110" s="4"/>
      <c r="I110" s="4"/>
    </row>
    <row r="111" spans="3:9" ht="11.25">
      <c r="C111" s="4"/>
      <c r="D111" s="4"/>
      <c r="E111" s="4"/>
      <c r="F111" s="4"/>
      <c r="G111" s="4"/>
      <c r="H111" s="4"/>
      <c r="I111" s="4"/>
    </row>
    <row r="112" spans="3:9" ht="11.25">
      <c r="C112" s="4"/>
      <c r="D112" s="4"/>
      <c r="E112" s="4"/>
      <c r="F112" s="4"/>
      <c r="G112" s="4"/>
      <c r="H112" s="4"/>
      <c r="I112" s="4"/>
    </row>
    <row r="113" spans="3:9" ht="11.25">
      <c r="C113" s="4"/>
      <c r="D113" s="4"/>
      <c r="E113" s="4"/>
      <c r="F113" s="4"/>
      <c r="G113" s="4"/>
      <c r="H113" s="4"/>
      <c r="I113" s="4"/>
    </row>
    <row r="114" spans="3:9" ht="11.25">
      <c r="C114" s="4"/>
      <c r="D114" s="4"/>
      <c r="E114" s="4"/>
      <c r="F114" s="4"/>
      <c r="G114" s="4"/>
      <c r="H114" s="4"/>
      <c r="I114" s="4"/>
    </row>
    <row r="115" spans="3:9" ht="11.25">
      <c r="C115" s="4"/>
      <c r="D115" s="4"/>
      <c r="E115" s="4"/>
      <c r="F115" s="4"/>
      <c r="G115" s="4"/>
      <c r="H115" s="4"/>
      <c r="I115" s="4"/>
    </row>
    <row r="117" spans="3:9" ht="11.25">
      <c r="C117" s="4"/>
      <c r="D117" s="4"/>
      <c r="E117" s="4"/>
      <c r="F117" s="4"/>
      <c r="G117" s="4"/>
      <c r="H117" s="4"/>
      <c r="I117" s="4"/>
    </row>
    <row r="118" spans="3:9" ht="11.25">
      <c r="C118" s="4"/>
      <c r="D118" s="4"/>
      <c r="E118" s="4"/>
      <c r="F118" s="4"/>
      <c r="G118" s="4"/>
      <c r="H118" s="4"/>
      <c r="I118" s="4"/>
    </row>
    <row r="119" spans="3:9" ht="11.25">
      <c r="C119" s="4"/>
      <c r="D119" s="4"/>
      <c r="E119" s="4"/>
      <c r="F119" s="4"/>
      <c r="G119" s="4"/>
      <c r="H119" s="4"/>
      <c r="I119" s="4"/>
    </row>
    <row r="120" spans="3:9" ht="11.25">
      <c r="C120" s="4"/>
      <c r="D120" s="4"/>
      <c r="E120" s="4"/>
      <c r="F120" s="4"/>
      <c r="G120" s="4"/>
      <c r="H120" s="4"/>
      <c r="I120" s="4"/>
    </row>
    <row r="121" spans="3:9" ht="11.25">
      <c r="C121" s="4"/>
      <c r="D121" s="4"/>
      <c r="E121" s="4"/>
      <c r="F121" s="4"/>
      <c r="G121" s="4"/>
      <c r="H121" s="4"/>
      <c r="I121" s="4"/>
    </row>
    <row r="122" spans="3:9" ht="11.25">
      <c r="C122" s="4"/>
      <c r="D122" s="4"/>
      <c r="E122" s="4"/>
      <c r="F122" s="4"/>
      <c r="G122" s="4"/>
      <c r="H122" s="4"/>
      <c r="I122" s="4"/>
    </row>
    <row r="123" spans="3:9" ht="11.25">
      <c r="C123" s="4"/>
      <c r="D123" s="4"/>
      <c r="E123" s="4"/>
      <c r="F123" s="4"/>
      <c r="G123" s="4"/>
      <c r="H123" s="4"/>
      <c r="I123" s="4"/>
    </row>
    <row r="124" spans="3:9" ht="11.25">
      <c r="C124" s="4"/>
      <c r="D124" s="4"/>
      <c r="E124" s="4"/>
      <c r="F124" s="4"/>
      <c r="G124" s="4"/>
      <c r="H124" s="4"/>
      <c r="I124" s="4"/>
    </row>
  </sheetData>
  <sheetProtection password="DBBB" sheet="1" objects="1" scenarios="1" insertColumns="0" insertRows="0" deleteColumns="0" deleteRows="0" selectLockedCells="1" selectUnlockedCells="1"/>
  <mergeCells count="5">
    <mergeCell ref="A45:I45"/>
    <mergeCell ref="A2:I2"/>
    <mergeCell ref="A3:I3"/>
    <mergeCell ref="A21:I21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144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4" hidden="1" customWidth="1"/>
    <col min="3" max="3" width="31.8515625" style="1" customWidth="1"/>
    <col min="4" max="4" width="11.7109375" style="1" hidden="1" customWidth="1"/>
    <col min="5" max="7" width="11.7109375" style="1" customWidth="1"/>
    <col min="8" max="8" width="68.00390625" style="2" customWidth="1"/>
    <col min="9" max="9" width="18.8515625" style="3" customWidth="1"/>
    <col min="10" max="10" width="9.8515625" style="4" hidden="1" customWidth="1"/>
    <col min="11" max="12" width="9.140625" style="4" hidden="1" customWidth="1"/>
    <col min="13" max="13" width="9.140625" style="4" customWidth="1"/>
    <col min="14" max="14" width="10.28125" style="4" customWidth="1"/>
    <col min="15" max="16" width="9.140625" style="4" hidden="1" customWidth="1"/>
    <col min="17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28.5" customHeight="1">
      <c r="A2" s="457" t="s">
        <v>1006</v>
      </c>
      <c r="B2" s="457"/>
      <c r="C2" s="457"/>
      <c r="D2" s="457"/>
      <c r="E2" s="457"/>
      <c r="F2" s="457"/>
      <c r="G2" s="457"/>
      <c r="H2" s="457"/>
      <c r="I2" s="458"/>
      <c r="J2" s="344">
        <v>1.05</v>
      </c>
      <c r="K2" s="344">
        <v>0.97</v>
      </c>
      <c r="L2" s="344">
        <v>0.95</v>
      </c>
      <c r="M2" s="5"/>
    </row>
    <row r="3" spans="1:16" ht="14.25" customHeight="1">
      <c r="A3" s="492" t="s">
        <v>187</v>
      </c>
      <c r="B3" s="492"/>
      <c r="C3" s="492"/>
      <c r="D3" s="492"/>
      <c r="E3" s="492"/>
      <c r="F3" s="492"/>
      <c r="G3" s="492"/>
      <c r="H3" s="492"/>
      <c r="I3" s="493"/>
      <c r="J3" s="5"/>
      <c r="K3" s="5"/>
      <c r="L3" s="5"/>
      <c r="M3" s="5"/>
      <c r="O3" s="6">
        <v>0.9</v>
      </c>
      <c r="P3" s="6">
        <v>0.95</v>
      </c>
    </row>
    <row r="4" spans="1:13" ht="15">
      <c r="A4" s="195">
        <v>4640016933082</v>
      </c>
      <c r="B4" s="195"/>
      <c r="C4" s="255" t="s">
        <v>978</v>
      </c>
      <c r="D4" s="154">
        <v>650</v>
      </c>
      <c r="E4" s="406">
        <f>CEILING(PRODUCT(D4,$J$2),1)</f>
        <v>683</v>
      </c>
      <c r="F4" s="406">
        <f>CEILING(PRODUCT(D4,$K$2),1)</f>
        <v>631</v>
      </c>
      <c r="G4" s="407">
        <f>CEILING(PRODUCT(D4,$L$2),1)</f>
        <v>618</v>
      </c>
      <c r="H4" s="176" t="s">
        <v>943</v>
      </c>
      <c r="I4" s="153" t="s">
        <v>834</v>
      </c>
      <c r="J4" s="5"/>
      <c r="K4" s="5"/>
      <c r="L4" s="5"/>
      <c r="M4" s="5"/>
    </row>
    <row r="5" spans="1:13" ht="15">
      <c r="A5" s="195">
        <v>4640016933099</v>
      </c>
      <c r="B5" s="195"/>
      <c r="C5" s="255" t="s">
        <v>979</v>
      </c>
      <c r="D5" s="154">
        <v>650</v>
      </c>
      <c r="E5" s="406">
        <f>CEILING(PRODUCT(D5,$J$2),1)</f>
        <v>683</v>
      </c>
      <c r="F5" s="406">
        <f>CEILING(PRODUCT(D5,$K$2),1)</f>
        <v>631</v>
      </c>
      <c r="G5" s="407">
        <f>CEILING(PRODUCT(D5,$L$2),1)</f>
        <v>618</v>
      </c>
      <c r="H5" s="176" t="s">
        <v>947</v>
      </c>
      <c r="I5" s="153" t="s">
        <v>834</v>
      </c>
      <c r="J5" s="5"/>
      <c r="K5" s="5"/>
      <c r="L5" s="5"/>
      <c r="M5" s="5"/>
    </row>
    <row r="6" spans="1:13" ht="15">
      <c r="A6" s="195">
        <v>4640016933105</v>
      </c>
      <c r="B6" s="195"/>
      <c r="C6" s="255" t="s">
        <v>940</v>
      </c>
      <c r="D6" s="154">
        <v>720</v>
      </c>
      <c r="E6" s="406">
        <f>CEILING(PRODUCT(D6,$J$2),1)</f>
        <v>756</v>
      </c>
      <c r="F6" s="406">
        <f>CEILING(PRODUCT(D6,$K$2),1)</f>
        <v>699</v>
      </c>
      <c r="G6" s="407">
        <f>CEILING(PRODUCT(D6,$L$2),1)</f>
        <v>684</v>
      </c>
      <c r="H6" s="176" t="s">
        <v>944</v>
      </c>
      <c r="I6" s="153" t="s">
        <v>834</v>
      </c>
      <c r="J6" s="5"/>
      <c r="K6" s="5"/>
      <c r="L6" s="5"/>
      <c r="M6" s="5"/>
    </row>
    <row r="7" spans="1:13" ht="15">
      <c r="A7" s="195">
        <v>4640016933112</v>
      </c>
      <c r="B7" s="195"/>
      <c r="C7" s="255" t="s">
        <v>941</v>
      </c>
      <c r="D7" s="154">
        <v>720</v>
      </c>
      <c r="E7" s="406">
        <f>CEILING(PRODUCT(D7,$J$2),1)</f>
        <v>756</v>
      </c>
      <c r="F7" s="406">
        <f>CEILING(PRODUCT(D7,$K$2),1)</f>
        <v>699</v>
      </c>
      <c r="G7" s="407">
        <f>CEILING(PRODUCT(D7,$L$2),1)</f>
        <v>684</v>
      </c>
      <c r="H7" s="176" t="s">
        <v>945</v>
      </c>
      <c r="I7" s="153" t="s">
        <v>834</v>
      </c>
      <c r="J7" s="5"/>
      <c r="K7" s="5"/>
      <c r="L7" s="5"/>
      <c r="M7" s="5"/>
    </row>
    <row r="8" spans="1:13" ht="15">
      <c r="A8" s="195">
        <v>4640016933129</v>
      </c>
      <c r="B8" s="195"/>
      <c r="C8" s="255" t="s">
        <v>942</v>
      </c>
      <c r="D8" s="154">
        <v>720</v>
      </c>
      <c r="E8" s="406">
        <f>CEILING(PRODUCT(D8,$J$2),1)</f>
        <v>756</v>
      </c>
      <c r="F8" s="406">
        <f>CEILING(PRODUCT(D8,$K$2),1)</f>
        <v>699</v>
      </c>
      <c r="G8" s="407">
        <f>CEILING(PRODUCT(D8,$L$2),1)</f>
        <v>684</v>
      </c>
      <c r="H8" s="176" t="s">
        <v>946</v>
      </c>
      <c r="I8" s="153" t="s">
        <v>834</v>
      </c>
      <c r="J8" s="5"/>
      <c r="K8" s="5"/>
      <c r="L8" s="5"/>
      <c r="M8" s="5"/>
    </row>
    <row r="9" spans="3:13" ht="13.5">
      <c r="C9" s="177"/>
      <c r="D9" s="177"/>
      <c r="E9" s="177"/>
      <c r="F9" s="177"/>
      <c r="G9" s="177"/>
      <c r="H9" s="177"/>
      <c r="I9" s="177"/>
      <c r="J9" s="5"/>
      <c r="K9" s="5"/>
      <c r="L9" s="5"/>
      <c r="M9" s="5"/>
    </row>
    <row r="10" spans="1:16" ht="14.25" customHeight="1">
      <c r="A10" s="459" t="s">
        <v>971</v>
      </c>
      <c r="B10" s="459"/>
      <c r="C10" s="459"/>
      <c r="D10" s="459"/>
      <c r="E10" s="459"/>
      <c r="F10" s="459"/>
      <c r="G10" s="459"/>
      <c r="H10" s="459"/>
      <c r="I10" s="459"/>
      <c r="J10" s="5"/>
      <c r="K10" s="5"/>
      <c r="L10" s="5"/>
      <c r="M10" s="5"/>
      <c r="O10" s="6">
        <v>0.9</v>
      </c>
      <c r="P10" s="6">
        <v>0.95</v>
      </c>
    </row>
    <row r="11" spans="1:13" ht="15">
      <c r="A11" s="195">
        <v>4640016932979</v>
      </c>
      <c r="B11" s="195"/>
      <c r="C11" s="255" t="s">
        <v>972</v>
      </c>
      <c r="D11" s="154">
        <v>600</v>
      </c>
      <c r="E11" s="406">
        <f>CEILING(PRODUCT(D11,$J$2),1)</f>
        <v>630</v>
      </c>
      <c r="F11" s="406">
        <f>CEILING(PRODUCT(D11,$K$2),1)</f>
        <v>582</v>
      </c>
      <c r="G11" s="407">
        <f>CEILING(PRODUCT(D11,$L$2),1)</f>
        <v>570</v>
      </c>
      <c r="H11" s="176" t="s">
        <v>973</v>
      </c>
      <c r="I11" s="153" t="s">
        <v>834</v>
      </c>
      <c r="J11" s="5"/>
      <c r="K11" s="5"/>
      <c r="L11" s="5"/>
      <c r="M11" s="5"/>
    </row>
    <row r="12" spans="3:13" ht="13.5">
      <c r="C12" s="177"/>
      <c r="D12" s="177"/>
      <c r="E12" s="177"/>
      <c r="F12" s="177"/>
      <c r="G12" s="177"/>
      <c r="H12" s="177"/>
      <c r="I12" s="177"/>
      <c r="J12" s="5"/>
      <c r="K12" s="5"/>
      <c r="L12" s="5"/>
      <c r="M12" s="5"/>
    </row>
    <row r="13" spans="1:16" ht="14.25" customHeight="1">
      <c r="A13" s="459" t="s">
        <v>948</v>
      </c>
      <c r="B13" s="459"/>
      <c r="C13" s="459"/>
      <c r="D13" s="459"/>
      <c r="E13" s="459"/>
      <c r="F13" s="459"/>
      <c r="G13" s="459"/>
      <c r="H13" s="459"/>
      <c r="I13" s="459"/>
      <c r="J13" s="5"/>
      <c r="K13" s="5"/>
      <c r="L13" s="5"/>
      <c r="M13" s="5"/>
      <c r="O13" s="6">
        <v>0.9</v>
      </c>
      <c r="P13" s="6">
        <v>0.95</v>
      </c>
    </row>
    <row r="14" spans="1:13" ht="15">
      <c r="A14" s="195">
        <v>4640016933136</v>
      </c>
      <c r="B14" s="195"/>
      <c r="C14" s="255" t="s">
        <v>949</v>
      </c>
      <c r="D14" s="154">
        <v>400</v>
      </c>
      <c r="E14" s="406">
        <f>CEILING(PRODUCT(D14,$J$2),1)</f>
        <v>420</v>
      </c>
      <c r="F14" s="406">
        <f>CEILING(PRODUCT(D14,$K$2),1)</f>
        <v>388</v>
      </c>
      <c r="G14" s="407">
        <f>CEILING(PRODUCT(D14,$L$2),1)</f>
        <v>380</v>
      </c>
      <c r="H14" s="176" t="s">
        <v>961</v>
      </c>
      <c r="I14" s="153" t="s">
        <v>834</v>
      </c>
      <c r="J14" s="5"/>
      <c r="K14" s="5"/>
      <c r="L14" s="5"/>
      <c r="M14" s="5"/>
    </row>
    <row r="15" spans="1:13" ht="15">
      <c r="A15" s="195">
        <v>4640016933143</v>
      </c>
      <c r="B15" s="195"/>
      <c r="C15" s="255" t="s">
        <v>955</v>
      </c>
      <c r="D15" s="154">
        <v>1050</v>
      </c>
      <c r="E15" s="406">
        <f aca="true" t="shared" si="0" ref="E15:E25">CEILING(PRODUCT(D15,$J$2),1)</f>
        <v>1103</v>
      </c>
      <c r="F15" s="406">
        <f aca="true" t="shared" si="1" ref="F15:F25">CEILING(PRODUCT(D15,$K$2),1)</f>
        <v>1019</v>
      </c>
      <c r="G15" s="407">
        <f aca="true" t="shared" si="2" ref="G15:G25">CEILING(PRODUCT(D15,$L$2),1)</f>
        <v>998</v>
      </c>
      <c r="H15" s="176" t="s">
        <v>969</v>
      </c>
      <c r="I15" s="153" t="s">
        <v>834</v>
      </c>
      <c r="J15" s="5"/>
      <c r="K15" s="5"/>
      <c r="L15" s="5"/>
      <c r="M15" s="5"/>
    </row>
    <row r="16" spans="1:13" ht="15">
      <c r="A16" s="195">
        <v>4640016933150</v>
      </c>
      <c r="B16" s="195"/>
      <c r="C16" s="255" t="s">
        <v>950</v>
      </c>
      <c r="D16" s="154">
        <v>400</v>
      </c>
      <c r="E16" s="406">
        <f t="shared" si="0"/>
        <v>420</v>
      </c>
      <c r="F16" s="406">
        <f t="shared" si="1"/>
        <v>388</v>
      </c>
      <c r="G16" s="407">
        <f t="shared" si="2"/>
        <v>380</v>
      </c>
      <c r="H16" s="176" t="s">
        <v>964</v>
      </c>
      <c r="I16" s="153" t="s">
        <v>834</v>
      </c>
      <c r="J16" s="5"/>
      <c r="K16" s="5"/>
      <c r="L16" s="5"/>
      <c r="M16" s="5"/>
    </row>
    <row r="17" spans="1:13" ht="15">
      <c r="A17" s="195">
        <v>4640016933167</v>
      </c>
      <c r="B17" s="195"/>
      <c r="C17" s="255" t="s">
        <v>956</v>
      </c>
      <c r="D17" s="154">
        <v>1110</v>
      </c>
      <c r="E17" s="406">
        <f t="shared" si="0"/>
        <v>1166</v>
      </c>
      <c r="F17" s="406">
        <f t="shared" si="1"/>
        <v>1077</v>
      </c>
      <c r="G17" s="407">
        <f t="shared" si="2"/>
        <v>1055</v>
      </c>
      <c r="H17" s="176" t="s">
        <v>968</v>
      </c>
      <c r="I17" s="153" t="s">
        <v>834</v>
      </c>
      <c r="J17" s="5"/>
      <c r="K17" s="5"/>
      <c r="L17" s="5"/>
      <c r="M17" s="5"/>
    </row>
    <row r="18" spans="1:13" ht="15">
      <c r="A18" s="195">
        <v>4640016933181</v>
      </c>
      <c r="B18" s="195"/>
      <c r="C18" s="255" t="s">
        <v>951</v>
      </c>
      <c r="D18" s="154">
        <v>420</v>
      </c>
      <c r="E18" s="406">
        <f t="shared" si="0"/>
        <v>441</v>
      </c>
      <c r="F18" s="406">
        <f t="shared" si="1"/>
        <v>408</v>
      </c>
      <c r="G18" s="407">
        <f t="shared" si="2"/>
        <v>399</v>
      </c>
      <c r="H18" s="176" t="s">
        <v>962</v>
      </c>
      <c r="I18" s="153" t="s">
        <v>834</v>
      </c>
      <c r="J18" s="5"/>
      <c r="K18" s="5"/>
      <c r="L18" s="5"/>
      <c r="M18" s="5"/>
    </row>
    <row r="19" spans="1:13" ht="15">
      <c r="A19" s="195">
        <v>4640016933198</v>
      </c>
      <c r="B19" s="195"/>
      <c r="C19" s="255" t="s">
        <v>952</v>
      </c>
      <c r="D19" s="154">
        <v>420</v>
      </c>
      <c r="E19" s="406">
        <f t="shared" si="0"/>
        <v>441</v>
      </c>
      <c r="F19" s="406">
        <f t="shared" si="1"/>
        <v>408</v>
      </c>
      <c r="G19" s="407">
        <f t="shared" si="2"/>
        <v>399</v>
      </c>
      <c r="H19" s="176" t="s">
        <v>963</v>
      </c>
      <c r="I19" s="153" t="s">
        <v>834</v>
      </c>
      <c r="J19" s="5"/>
      <c r="K19" s="5"/>
      <c r="L19" s="5"/>
      <c r="M19" s="5"/>
    </row>
    <row r="20" spans="1:13" ht="15">
      <c r="A20" s="195">
        <v>4640016933204</v>
      </c>
      <c r="B20" s="195"/>
      <c r="C20" s="255" t="s">
        <v>957</v>
      </c>
      <c r="D20" s="154">
        <v>1045</v>
      </c>
      <c r="E20" s="406">
        <f t="shared" si="0"/>
        <v>1098</v>
      </c>
      <c r="F20" s="406">
        <f t="shared" si="1"/>
        <v>1014</v>
      </c>
      <c r="G20" s="407">
        <f t="shared" si="2"/>
        <v>993</v>
      </c>
      <c r="H20" s="176" t="s">
        <v>967</v>
      </c>
      <c r="I20" s="153" t="s">
        <v>834</v>
      </c>
      <c r="J20" s="5"/>
      <c r="K20" s="5"/>
      <c r="L20" s="5"/>
      <c r="M20" s="5"/>
    </row>
    <row r="21" spans="1:13" ht="15">
      <c r="A21" s="195">
        <v>4640016933211</v>
      </c>
      <c r="B21" s="195"/>
      <c r="C21" s="255" t="s">
        <v>953</v>
      </c>
      <c r="D21" s="154">
        <v>550</v>
      </c>
      <c r="E21" s="406">
        <f t="shared" si="0"/>
        <v>578</v>
      </c>
      <c r="F21" s="406">
        <f t="shared" si="1"/>
        <v>534</v>
      </c>
      <c r="G21" s="407">
        <f t="shared" si="2"/>
        <v>523</v>
      </c>
      <c r="H21" s="176" t="s">
        <v>944</v>
      </c>
      <c r="I21" s="153" t="s">
        <v>834</v>
      </c>
      <c r="J21" s="5"/>
      <c r="K21" s="5"/>
      <c r="L21" s="5"/>
      <c r="M21" s="5"/>
    </row>
    <row r="22" spans="1:13" ht="15">
      <c r="A22" s="195">
        <v>4640016933228</v>
      </c>
      <c r="B22" s="195"/>
      <c r="C22" s="255" t="s">
        <v>954</v>
      </c>
      <c r="D22" s="154">
        <v>550</v>
      </c>
      <c r="E22" s="406">
        <f t="shared" si="0"/>
        <v>578</v>
      </c>
      <c r="F22" s="406">
        <f t="shared" si="1"/>
        <v>534</v>
      </c>
      <c r="G22" s="407">
        <f t="shared" si="2"/>
        <v>523</v>
      </c>
      <c r="H22" s="176" t="s">
        <v>945</v>
      </c>
      <c r="I22" s="153" t="s">
        <v>834</v>
      </c>
      <c r="J22" s="5"/>
      <c r="K22" s="5"/>
      <c r="L22" s="5"/>
      <c r="M22" s="5"/>
    </row>
    <row r="23" spans="1:13" ht="15">
      <c r="A23" s="195">
        <v>4640016933235</v>
      </c>
      <c r="B23" s="195"/>
      <c r="C23" s="255" t="s">
        <v>958</v>
      </c>
      <c r="D23" s="154">
        <v>1045</v>
      </c>
      <c r="E23" s="406">
        <f t="shared" si="0"/>
        <v>1098</v>
      </c>
      <c r="F23" s="406">
        <f t="shared" si="1"/>
        <v>1014</v>
      </c>
      <c r="G23" s="407">
        <f t="shared" si="2"/>
        <v>993</v>
      </c>
      <c r="H23" s="176" t="s">
        <v>965</v>
      </c>
      <c r="I23" s="153" t="s">
        <v>834</v>
      </c>
      <c r="J23" s="5"/>
      <c r="K23" s="5"/>
      <c r="L23" s="5"/>
      <c r="M23" s="5"/>
    </row>
    <row r="24" spans="1:13" ht="15">
      <c r="A24" s="195">
        <v>4640016933242</v>
      </c>
      <c r="B24" s="195"/>
      <c r="C24" s="255" t="s">
        <v>959</v>
      </c>
      <c r="D24" s="154">
        <v>1200</v>
      </c>
      <c r="E24" s="406">
        <f t="shared" si="0"/>
        <v>1260</v>
      </c>
      <c r="F24" s="406">
        <f t="shared" si="1"/>
        <v>1164</v>
      </c>
      <c r="G24" s="407">
        <f t="shared" si="2"/>
        <v>1140</v>
      </c>
      <c r="H24" s="176" t="s">
        <v>965</v>
      </c>
      <c r="I24" s="153" t="s">
        <v>834</v>
      </c>
      <c r="J24" s="5"/>
      <c r="K24" s="5"/>
      <c r="L24" s="5"/>
      <c r="M24" s="5"/>
    </row>
    <row r="25" spans="1:13" ht="15">
      <c r="A25" s="195">
        <v>4640016933259</v>
      </c>
      <c r="B25" s="195"/>
      <c r="C25" s="255" t="s">
        <v>960</v>
      </c>
      <c r="D25" s="154">
        <v>1200</v>
      </c>
      <c r="E25" s="406">
        <f t="shared" si="0"/>
        <v>1260</v>
      </c>
      <c r="F25" s="406">
        <f t="shared" si="1"/>
        <v>1164</v>
      </c>
      <c r="G25" s="407">
        <f t="shared" si="2"/>
        <v>1140</v>
      </c>
      <c r="H25" s="176" t="s">
        <v>966</v>
      </c>
      <c r="I25" s="153" t="s">
        <v>834</v>
      </c>
      <c r="J25" s="5"/>
      <c r="K25" s="5"/>
      <c r="L25" s="5"/>
      <c r="M25" s="5"/>
    </row>
    <row r="26" spans="3:13" ht="13.5">
      <c r="C26" s="177"/>
      <c r="D26" s="177"/>
      <c r="E26" s="177"/>
      <c r="F26" s="177"/>
      <c r="G26" s="177"/>
      <c r="H26" s="177"/>
      <c r="I26" s="177"/>
      <c r="J26" s="5"/>
      <c r="K26" s="5"/>
      <c r="L26" s="5"/>
      <c r="M26" s="5"/>
    </row>
    <row r="27" spans="1:16" ht="14.25" customHeight="1">
      <c r="A27" s="459" t="s">
        <v>824</v>
      </c>
      <c r="B27" s="459"/>
      <c r="C27" s="459"/>
      <c r="D27" s="459"/>
      <c r="E27" s="459"/>
      <c r="F27" s="459"/>
      <c r="G27" s="459"/>
      <c r="H27" s="459"/>
      <c r="I27" s="459"/>
      <c r="J27" s="5"/>
      <c r="K27" s="5"/>
      <c r="L27" s="5"/>
      <c r="M27" s="5"/>
      <c r="O27" s="6">
        <v>0.9</v>
      </c>
      <c r="P27" s="6">
        <v>0.95</v>
      </c>
    </row>
    <row r="28" spans="1:13" s="6" customFormat="1" ht="15">
      <c r="A28" s="195">
        <v>4640016936342</v>
      </c>
      <c r="B28" s="195"/>
      <c r="C28" s="255" t="s">
        <v>233</v>
      </c>
      <c r="D28" s="154">
        <v>990</v>
      </c>
      <c r="E28" s="406">
        <f>CEILING(PRODUCT(D28,$J$2),1)</f>
        <v>1040</v>
      </c>
      <c r="F28" s="406">
        <f>CEILING(PRODUCT(D28,$K$2),1)</f>
        <v>961</v>
      </c>
      <c r="G28" s="407">
        <f>CEILING(PRODUCT(D28,$L$2),1)</f>
        <v>941</v>
      </c>
      <c r="H28" s="35" t="s">
        <v>234</v>
      </c>
      <c r="I28" s="153" t="s">
        <v>834</v>
      </c>
      <c r="J28" s="9"/>
      <c r="K28" s="9"/>
      <c r="L28" s="9"/>
      <c r="M28" s="9"/>
    </row>
    <row r="29" spans="1:13" s="6" customFormat="1" ht="20.25">
      <c r="A29" s="195">
        <v>4640016933068</v>
      </c>
      <c r="B29" s="195"/>
      <c r="C29" s="255" t="s">
        <v>830</v>
      </c>
      <c r="D29" s="154">
        <v>1300</v>
      </c>
      <c r="E29" s="406">
        <f>CEILING(PRODUCT(D29,$J$2),1)</f>
        <v>1365</v>
      </c>
      <c r="F29" s="406">
        <f>CEILING(PRODUCT(D29,$K$2),1)</f>
        <v>1261</v>
      </c>
      <c r="G29" s="407">
        <f>CEILING(PRODUCT(D29,$L$2),1)</f>
        <v>1235</v>
      </c>
      <c r="H29" s="35" t="s">
        <v>975</v>
      </c>
      <c r="I29" s="153" t="s">
        <v>834</v>
      </c>
      <c r="J29" s="9"/>
      <c r="K29" s="9"/>
      <c r="L29" s="9"/>
      <c r="M29" s="9"/>
    </row>
    <row r="30" spans="1:13" s="6" customFormat="1" ht="20.25">
      <c r="A30" s="195">
        <v>4640016933044</v>
      </c>
      <c r="B30" s="195"/>
      <c r="C30" s="255" t="s">
        <v>974</v>
      </c>
      <c r="D30" s="154">
        <v>1300</v>
      </c>
      <c r="E30" s="406">
        <f>CEILING(PRODUCT(D30,$J$2),1)</f>
        <v>1365</v>
      </c>
      <c r="F30" s="406">
        <f>CEILING(PRODUCT(D30,$K$2),1)</f>
        <v>1261</v>
      </c>
      <c r="G30" s="407">
        <f>CEILING(PRODUCT(D30,$L$2),1)</f>
        <v>1235</v>
      </c>
      <c r="H30" s="35" t="s">
        <v>977</v>
      </c>
      <c r="I30" s="153" t="s">
        <v>834</v>
      </c>
      <c r="J30" s="9"/>
      <c r="K30" s="9"/>
      <c r="L30" s="9"/>
      <c r="M30" s="9"/>
    </row>
    <row r="31" spans="1:13" s="6" customFormat="1" ht="15">
      <c r="A31" s="195">
        <v>4640016933075</v>
      </c>
      <c r="B31" s="195"/>
      <c r="C31" s="255" t="s">
        <v>1200</v>
      </c>
      <c r="D31" s="154">
        <v>1150</v>
      </c>
      <c r="E31" s="406">
        <f>CEILING(PRODUCT(D31,$J$2),1)</f>
        <v>1208</v>
      </c>
      <c r="F31" s="406">
        <f>CEILING(PRODUCT(D31,$K$2),1)</f>
        <v>1116</v>
      </c>
      <c r="G31" s="407">
        <f>CEILING(PRODUCT(D31,$L$2),1)</f>
        <v>1093</v>
      </c>
      <c r="H31" s="35" t="s">
        <v>976</v>
      </c>
      <c r="I31" s="153" t="s">
        <v>834</v>
      </c>
      <c r="J31" s="9"/>
      <c r="K31" s="9"/>
      <c r="L31" s="9"/>
      <c r="M31" s="9"/>
    </row>
    <row r="32" spans="2:13" s="6" customFormat="1" ht="15">
      <c r="B32" s="16"/>
      <c r="C32" s="139"/>
      <c r="D32" s="150"/>
      <c r="E32" s="150"/>
      <c r="F32" s="150"/>
      <c r="G32" s="150"/>
      <c r="H32" s="149"/>
      <c r="I32" s="151"/>
      <c r="J32" s="9"/>
      <c r="K32" s="9"/>
      <c r="L32" s="9"/>
      <c r="M32" s="9"/>
    </row>
    <row r="33" spans="1:13" ht="14.25" customHeight="1">
      <c r="A33" s="459" t="s">
        <v>825</v>
      </c>
      <c r="B33" s="459"/>
      <c r="C33" s="459"/>
      <c r="D33" s="459"/>
      <c r="E33" s="459"/>
      <c r="F33" s="459"/>
      <c r="G33" s="459"/>
      <c r="H33" s="459"/>
      <c r="I33" s="459"/>
      <c r="J33" s="5"/>
      <c r="K33" s="5"/>
      <c r="L33" s="5"/>
      <c r="M33" s="5"/>
    </row>
    <row r="34" spans="1:13" s="12" customFormat="1" ht="15">
      <c r="A34" s="195">
        <v>4640016933013</v>
      </c>
      <c r="B34" s="195"/>
      <c r="C34" s="152" t="s">
        <v>831</v>
      </c>
      <c r="D34" s="82">
        <v>1300</v>
      </c>
      <c r="E34" s="394">
        <f aca="true" t="shared" si="3" ref="E34:E39">CEILING(PRODUCT(D34,$J$2),1)</f>
        <v>1365</v>
      </c>
      <c r="F34" s="394">
        <f aca="true" t="shared" si="4" ref="F34:F39">CEILING(PRODUCT(D34,$K$2),1)</f>
        <v>1261</v>
      </c>
      <c r="G34" s="396">
        <f aca="true" t="shared" si="5" ref="G34:G39">CEILING(PRODUCT(D34,$L$2),1)</f>
        <v>1235</v>
      </c>
      <c r="H34" s="35" t="s">
        <v>985</v>
      </c>
      <c r="I34" s="153" t="s">
        <v>834</v>
      </c>
      <c r="J34" s="14"/>
      <c r="K34" s="9"/>
      <c r="L34" s="15"/>
      <c r="M34" s="9"/>
    </row>
    <row r="35" spans="1:13" s="12" customFormat="1" ht="20.25">
      <c r="A35" s="195">
        <v>4640016933037</v>
      </c>
      <c r="B35" s="195"/>
      <c r="C35" s="152" t="s">
        <v>832</v>
      </c>
      <c r="D35" s="82">
        <v>1800</v>
      </c>
      <c r="E35" s="394">
        <f t="shared" si="3"/>
        <v>1890</v>
      </c>
      <c r="F35" s="394">
        <f t="shared" si="4"/>
        <v>1746</v>
      </c>
      <c r="G35" s="396">
        <f t="shared" si="5"/>
        <v>1710</v>
      </c>
      <c r="H35" s="35" t="s">
        <v>981</v>
      </c>
      <c r="I35" s="153" t="s">
        <v>834</v>
      </c>
      <c r="J35" s="14"/>
      <c r="K35" s="9"/>
      <c r="L35" s="15"/>
      <c r="M35" s="9"/>
    </row>
    <row r="36" spans="1:13" s="12" customFormat="1" ht="15">
      <c r="A36" s="195">
        <v>4640016932986</v>
      </c>
      <c r="B36" s="195"/>
      <c r="C36" s="152" t="s">
        <v>980</v>
      </c>
      <c r="D36" s="82">
        <v>1450</v>
      </c>
      <c r="E36" s="394">
        <f t="shared" si="3"/>
        <v>1523</v>
      </c>
      <c r="F36" s="394">
        <f t="shared" si="4"/>
        <v>1407</v>
      </c>
      <c r="G36" s="396">
        <f t="shared" si="5"/>
        <v>1378</v>
      </c>
      <c r="H36" s="35" t="s">
        <v>984</v>
      </c>
      <c r="I36" s="153" t="s">
        <v>834</v>
      </c>
      <c r="J36" s="14"/>
      <c r="K36" s="9"/>
      <c r="L36" s="15"/>
      <c r="M36" s="9"/>
    </row>
    <row r="37" spans="1:13" s="12" customFormat="1" ht="15">
      <c r="A37" s="195">
        <v>4640016933020</v>
      </c>
      <c r="B37" s="195"/>
      <c r="C37" s="152" t="s">
        <v>1201</v>
      </c>
      <c r="D37" s="82">
        <v>1300</v>
      </c>
      <c r="E37" s="394">
        <f t="shared" si="3"/>
        <v>1365</v>
      </c>
      <c r="F37" s="394">
        <f t="shared" si="4"/>
        <v>1261</v>
      </c>
      <c r="G37" s="396">
        <f t="shared" si="5"/>
        <v>1235</v>
      </c>
      <c r="H37" s="35" t="s">
        <v>982</v>
      </c>
      <c r="I37" s="153" t="s">
        <v>834</v>
      </c>
      <c r="J37" s="14"/>
      <c r="K37" s="9"/>
      <c r="L37" s="15"/>
      <c r="M37" s="9"/>
    </row>
    <row r="38" spans="1:13" s="12" customFormat="1" ht="20.25">
      <c r="A38" s="195">
        <v>4640016932993</v>
      </c>
      <c r="B38" s="195"/>
      <c r="C38" s="152" t="s">
        <v>833</v>
      </c>
      <c r="D38" s="82">
        <v>1900</v>
      </c>
      <c r="E38" s="394">
        <f t="shared" si="3"/>
        <v>1995</v>
      </c>
      <c r="F38" s="394">
        <f t="shared" si="4"/>
        <v>1843</v>
      </c>
      <c r="G38" s="396">
        <f t="shared" si="5"/>
        <v>1805</v>
      </c>
      <c r="H38" s="35" t="s">
        <v>987</v>
      </c>
      <c r="I38" s="153" t="s">
        <v>834</v>
      </c>
      <c r="J38" s="14"/>
      <c r="K38" s="9"/>
      <c r="L38" s="15"/>
      <c r="M38" s="9"/>
    </row>
    <row r="39" spans="1:13" s="12" customFormat="1" ht="15">
      <c r="A39" s="195">
        <v>4640016933006</v>
      </c>
      <c r="B39" s="195"/>
      <c r="C39" s="152" t="s">
        <v>986</v>
      </c>
      <c r="D39" s="82">
        <v>1550</v>
      </c>
      <c r="E39" s="394">
        <f t="shared" si="3"/>
        <v>1628</v>
      </c>
      <c r="F39" s="394">
        <f t="shared" si="4"/>
        <v>1504</v>
      </c>
      <c r="G39" s="396">
        <f t="shared" si="5"/>
        <v>1473</v>
      </c>
      <c r="H39" s="35" t="s">
        <v>983</v>
      </c>
      <c r="I39" s="153" t="s">
        <v>834</v>
      </c>
      <c r="J39" s="14"/>
      <c r="K39" s="9"/>
      <c r="L39" s="15"/>
      <c r="M39" s="9"/>
    </row>
    <row r="40" spans="2:10" ht="15">
      <c r="B40" s="17"/>
      <c r="C40" s="84"/>
      <c r="D40" s="148"/>
      <c r="E40" s="148"/>
      <c r="F40" s="148"/>
      <c r="G40" s="148"/>
      <c r="H40" s="149"/>
      <c r="I40" s="151"/>
      <c r="J40" s="17"/>
    </row>
    <row r="41" spans="1:13" ht="14.25" customHeight="1">
      <c r="A41" s="459" t="s">
        <v>826</v>
      </c>
      <c r="B41" s="459"/>
      <c r="C41" s="459"/>
      <c r="D41" s="459"/>
      <c r="E41" s="459"/>
      <c r="F41" s="459"/>
      <c r="G41" s="459"/>
      <c r="H41" s="459"/>
      <c r="I41" s="459"/>
      <c r="J41" s="5"/>
      <c r="K41" s="5"/>
      <c r="L41" s="5"/>
      <c r="M41" s="5"/>
    </row>
    <row r="42" spans="1:9" ht="15" customHeight="1">
      <c r="A42" s="212">
        <v>4640016933372</v>
      </c>
      <c r="B42" s="212"/>
      <c r="C42" s="190" t="s">
        <v>1208</v>
      </c>
      <c r="D42" s="179">
        <v>1400</v>
      </c>
      <c r="E42" s="408">
        <f>CEILING(PRODUCT(D42,$J$2),1)</f>
        <v>1470</v>
      </c>
      <c r="F42" s="408">
        <f>CEILING(PRODUCT(D42,$K$2),1)</f>
        <v>1358</v>
      </c>
      <c r="G42" s="362">
        <f>CEILING(PRODUCT(D42,$L$2),1)</f>
        <v>1330</v>
      </c>
      <c r="H42" s="180" t="s">
        <v>989</v>
      </c>
      <c r="I42" s="241" t="s">
        <v>834</v>
      </c>
    </row>
    <row r="43" spans="1:9" ht="15" customHeight="1">
      <c r="A43" s="195">
        <v>4640016933419</v>
      </c>
      <c r="B43" s="195"/>
      <c r="C43" s="190" t="s">
        <v>1203</v>
      </c>
      <c r="D43" s="179">
        <v>1350</v>
      </c>
      <c r="E43" s="408">
        <f aca="true" t="shared" si="6" ref="E43:E50">CEILING(PRODUCT(D43,$J$2),1)</f>
        <v>1418</v>
      </c>
      <c r="F43" s="408">
        <f aca="true" t="shared" si="7" ref="F43:F50">CEILING(PRODUCT(D43,$K$2),1)</f>
        <v>1310</v>
      </c>
      <c r="G43" s="362">
        <f aca="true" t="shared" si="8" ref="G43:G50">CEILING(PRODUCT(D43,$L$2),1)</f>
        <v>1283</v>
      </c>
      <c r="H43" s="35" t="s">
        <v>990</v>
      </c>
      <c r="I43" s="153" t="s">
        <v>834</v>
      </c>
    </row>
    <row r="44" spans="1:9" ht="20.25">
      <c r="A44" s="195">
        <v>4640016933426</v>
      </c>
      <c r="B44" s="195"/>
      <c r="C44" s="190" t="s">
        <v>1202</v>
      </c>
      <c r="D44" s="179">
        <v>1500</v>
      </c>
      <c r="E44" s="408">
        <f t="shared" si="6"/>
        <v>1575</v>
      </c>
      <c r="F44" s="408">
        <f t="shared" si="7"/>
        <v>1455</v>
      </c>
      <c r="G44" s="362">
        <f t="shared" si="8"/>
        <v>1425</v>
      </c>
      <c r="H44" s="35" t="s">
        <v>991</v>
      </c>
      <c r="I44" s="153" t="s">
        <v>834</v>
      </c>
    </row>
    <row r="45" spans="1:9" ht="18" customHeight="1">
      <c r="A45" s="195">
        <v>4640016933396</v>
      </c>
      <c r="B45" s="195"/>
      <c r="C45" s="191" t="s">
        <v>835</v>
      </c>
      <c r="D45" s="48">
        <v>1350</v>
      </c>
      <c r="E45" s="408">
        <f t="shared" si="6"/>
        <v>1418</v>
      </c>
      <c r="F45" s="408">
        <f t="shared" si="7"/>
        <v>1310</v>
      </c>
      <c r="G45" s="362">
        <f t="shared" si="8"/>
        <v>1283</v>
      </c>
      <c r="H45" s="35" t="s">
        <v>992</v>
      </c>
      <c r="I45" s="153" t="s">
        <v>834</v>
      </c>
    </row>
    <row r="46" spans="1:9" ht="15">
      <c r="A46" s="195">
        <v>4640016933402</v>
      </c>
      <c r="B46" s="195"/>
      <c r="C46" s="227" t="s">
        <v>836</v>
      </c>
      <c r="D46" s="48">
        <v>1350</v>
      </c>
      <c r="E46" s="408">
        <f t="shared" si="6"/>
        <v>1418</v>
      </c>
      <c r="F46" s="408">
        <f t="shared" si="7"/>
        <v>1310</v>
      </c>
      <c r="G46" s="362">
        <f t="shared" si="8"/>
        <v>1283</v>
      </c>
      <c r="H46" s="35" t="s">
        <v>988</v>
      </c>
      <c r="I46" s="153" t="s">
        <v>834</v>
      </c>
    </row>
    <row r="47" spans="1:9" ht="20.25">
      <c r="A47" s="195">
        <v>4640016933389</v>
      </c>
      <c r="B47" s="195"/>
      <c r="C47" s="191" t="s">
        <v>837</v>
      </c>
      <c r="D47" s="48">
        <v>1500</v>
      </c>
      <c r="E47" s="408">
        <f t="shared" si="6"/>
        <v>1575</v>
      </c>
      <c r="F47" s="408">
        <f t="shared" si="7"/>
        <v>1455</v>
      </c>
      <c r="G47" s="362">
        <f t="shared" si="8"/>
        <v>1425</v>
      </c>
      <c r="H47" s="35" t="s">
        <v>993</v>
      </c>
      <c r="I47" s="153" t="s">
        <v>834</v>
      </c>
    </row>
    <row r="48" spans="1:9" ht="15">
      <c r="A48" s="195">
        <v>4640016933440</v>
      </c>
      <c r="B48" s="195"/>
      <c r="C48" s="228" t="s">
        <v>838</v>
      </c>
      <c r="D48" s="48">
        <v>130</v>
      </c>
      <c r="E48" s="408">
        <f t="shared" si="6"/>
        <v>137</v>
      </c>
      <c r="F48" s="408">
        <f t="shared" si="7"/>
        <v>127</v>
      </c>
      <c r="G48" s="362">
        <f t="shared" si="8"/>
        <v>124</v>
      </c>
      <c r="H48" s="35" t="s">
        <v>840</v>
      </c>
      <c r="I48" s="153" t="s">
        <v>834</v>
      </c>
    </row>
    <row r="49" spans="1:9" ht="15">
      <c r="A49" s="195">
        <v>4640016933457</v>
      </c>
      <c r="B49" s="195"/>
      <c r="C49" s="228" t="s">
        <v>189</v>
      </c>
      <c r="D49" s="48">
        <v>40</v>
      </c>
      <c r="E49" s="408">
        <f t="shared" si="6"/>
        <v>42</v>
      </c>
      <c r="F49" s="408">
        <f t="shared" si="7"/>
        <v>39</v>
      </c>
      <c r="G49" s="362">
        <f t="shared" si="8"/>
        <v>38</v>
      </c>
      <c r="H49" s="35" t="s">
        <v>188</v>
      </c>
      <c r="I49" s="153" t="s">
        <v>834</v>
      </c>
    </row>
    <row r="50" spans="1:9" ht="15">
      <c r="A50" s="195">
        <v>4640016933433</v>
      </c>
      <c r="B50" s="195"/>
      <c r="C50" s="191" t="s">
        <v>839</v>
      </c>
      <c r="D50" s="48">
        <v>2100</v>
      </c>
      <c r="E50" s="408">
        <f t="shared" si="6"/>
        <v>2205</v>
      </c>
      <c r="F50" s="408">
        <f t="shared" si="7"/>
        <v>2037</v>
      </c>
      <c r="G50" s="362">
        <f t="shared" si="8"/>
        <v>1995</v>
      </c>
      <c r="H50" s="35" t="s">
        <v>841</v>
      </c>
      <c r="I50" s="153" t="s">
        <v>834</v>
      </c>
    </row>
    <row r="52" spans="1:9" ht="14.25" customHeight="1">
      <c r="A52" s="459" t="s">
        <v>827</v>
      </c>
      <c r="B52" s="459"/>
      <c r="C52" s="459"/>
      <c r="D52" s="459"/>
      <c r="E52" s="459"/>
      <c r="F52" s="459"/>
      <c r="G52" s="459"/>
      <c r="H52" s="459"/>
      <c r="I52" s="459"/>
    </row>
    <row r="53" spans="1:10" ht="15">
      <c r="A53" s="212">
        <v>4640016933525</v>
      </c>
      <c r="B53" s="212"/>
      <c r="C53" s="190" t="s">
        <v>842</v>
      </c>
      <c r="D53" s="179">
        <v>1650</v>
      </c>
      <c r="E53" s="408">
        <f>CEILING(PRODUCT(D53,$J$2),1)</f>
        <v>1733</v>
      </c>
      <c r="F53" s="408">
        <f>CEILING(PRODUCT(D53,$K$2),1)</f>
        <v>1601</v>
      </c>
      <c r="G53" s="362">
        <f>CEILING(PRODUCT(D53,$L$2),1)</f>
        <v>1568</v>
      </c>
      <c r="H53" s="180" t="s">
        <v>860</v>
      </c>
      <c r="I53" s="241" t="s">
        <v>834</v>
      </c>
      <c r="J53" s="5"/>
    </row>
    <row r="54" spans="1:10" ht="15">
      <c r="A54" s="195">
        <v>4640016933549</v>
      </c>
      <c r="B54" s="195"/>
      <c r="C54" s="190" t="s">
        <v>843</v>
      </c>
      <c r="D54" s="179">
        <v>1650</v>
      </c>
      <c r="E54" s="408">
        <f aca="true" t="shared" si="9" ref="E54:E70">CEILING(PRODUCT(D54,$J$2),1)</f>
        <v>1733</v>
      </c>
      <c r="F54" s="408">
        <f aca="true" t="shared" si="10" ref="F54:F70">CEILING(PRODUCT(D54,$K$2),1)</f>
        <v>1601</v>
      </c>
      <c r="G54" s="362">
        <f aca="true" t="shared" si="11" ref="G54:G70">CEILING(PRODUCT(D54,$L$2),1)</f>
        <v>1568</v>
      </c>
      <c r="H54" s="35" t="s">
        <v>860</v>
      </c>
      <c r="I54" s="153" t="s">
        <v>834</v>
      </c>
      <c r="J54" s="5"/>
    </row>
    <row r="55" spans="1:9" ht="15">
      <c r="A55" s="195">
        <v>4640016933556</v>
      </c>
      <c r="B55" s="195"/>
      <c r="C55" s="190" t="s">
        <v>844</v>
      </c>
      <c r="D55" s="179">
        <v>1650</v>
      </c>
      <c r="E55" s="408">
        <f t="shared" si="9"/>
        <v>1733</v>
      </c>
      <c r="F55" s="408">
        <f t="shared" si="10"/>
        <v>1601</v>
      </c>
      <c r="G55" s="362">
        <f t="shared" si="11"/>
        <v>1568</v>
      </c>
      <c r="H55" s="35" t="s">
        <v>860</v>
      </c>
      <c r="I55" s="153" t="s">
        <v>834</v>
      </c>
    </row>
    <row r="56" spans="1:9" ht="15">
      <c r="A56" s="195">
        <v>4640016933532</v>
      </c>
      <c r="B56" s="195"/>
      <c r="C56" s="190" t="s">
        <v>1204</v>
      </c>
      <c r="D56" s="179">
        <v>1650</v>
      </c>
      <c r="E56" s="408">
        <f t="shared" si="9"/>
        <v>1733</v>
      </c>
      <c r="F56" s="408">
        <f t="shared" si="10"/>
        <v>1601</v>
      </c>
      <c r="G56" s="362">
        <f t="shared" si="11"/>
        <v>1568</v>
      </c>
      <c r="H56" s="35" t="s">
        <v>860</v>
      </c>
      <c r="I56" s="153" t="s">
        <v>834</v>
      </c>
    </row>
    <row r="57" spans="1:9" ht="15">
      <c r="A57" s="195">
        <v>4640016933518</v>
      </c>
      <c r="B57" s="195"/>
      <c r="C57" s="190" t="s">
        <v>845</v>
      </c>
      <c r="D57" s="179">
        <v>1750</v>
      </c>
      <c r="E57" s="408">
        <f t="shared" si="9"/>
        <v>1838</v>
      </c>
      <c r="F57" s="408">
        <f t="shared" si="10"/>
        <v>1698</v>
      </c>
      <c r="G57" s="362">
        <f t="shared" si="11"/>
        <v>1663</v>
      </c>
      <c r="H57" s="35" t="s">
        <v>860</v>
      </c>
      <c r="I57" s="153" t="s">
        <v>834</v>
      </c>
    </row>
    <row r="58" spans="1:9" ht="15">
      <c r="A58" s="195">
        <v>4640016933570</v>
      </c>
      <c r="B58" s="195"/>
      <c r="C58" s="190" t="s">
        <v>846</v>
      </c>
      <c r="D58" s="179">
        <v>1650</v>
      </c>
      <c r="E58" s="408">
        <f t="shared" si="9"/>
        <v>1733</v>
      </c>
      <c r="F58" s="408">
        <f t="shared" si="10"/>
        <v>1601</v>
      </c>
      <c r="G58" s="362">
        <f t="shared" si="11"/>
        <v>1568</v>
      </c>
      <c r="H58" s="35" t="s">
        <v>861</v>
      </c>
      <c r="I58" s="153" t="s">
        <v>834</v>
      </c>
    </row>
    <row r="59" spans="1:9" ht="15">
      <c r="A59" s="195">
        <v>4640016933594</v>
      </c>
      <c r="B59" s="195"/>
      <c r="C59" s="190" t="s">
        <v>847</v>
      </c>
      <c r="D59" s="179">
        <v>1650</v>
      </c>
      <c r="E59" s="408">
        <f t="shared" si="9"/>
        <v>1733</v>
      </c>
      <c r="F59" s="408">
        <f t="shared" si="10"/>
        <v>1601</v>
      </c>
      <c r="G59" s="362">
        <f t="shared" si="11"/>
        <v>1568</v>
      </c>
      <c r="H59" s="35" t="s">
        <v>861</v>
      </c>
      <c r="I59" s="153" t="s">
        <v>834</v>
      </c>
    </row>
    <row r="60" spans="1:9" ht="15">
      <c r="A60" s="195">
        <v>4640016936045</v>
      </c>
      <c r="B60" s="195"/>
      <c r="C60" s="190" t="s">
        <v>848</v>
      </c>
      <c r="D60" s="179">
        <v>1650</v>
      </c>
      <c r="E60" s="408">
        <f t="shared" si="9"/>
        <v>1733</v>
      </c>
      <c r="F60" s="408">
        <f t="shared" si="10"/>
        <v>1601</v>
      </c>
      <c r="G60" s="362">
        <f t="shared" si="11"/>
        <v>1568</v>
      </c>
      <c r="H60" s="35" t="s">
        <v>861</v>
      </c>
      <c r="I60" s="153" t="s">
        <v>834</v>
      </c>
    </row>
    <row r="61" spans="1:9" ht="15">
      <c r="A61" s="195">
        <v>4640016933587</v>
      </c>
      <c r="B61" s="195"/>
      <c r="C61" s="190" t="s">
        <v>1205</v>
      </c>
      <c r="D61" s="179">
        <v>1650</v>
      </c>
      <c r="E61" s="408">
        <f t="shared" si="9"/>
        <v>1733</v>
      </c>
      <c r="F61" s="408">
        <f t="shared" si="10"/>
        <v>1601</v>
      </c>
      <c r="G61" s="362">
        <f t="shared" si="11"/>
        <v>1568</v>
      </c>
      <c r="H61" s="35" t="s">
        <v>861</v>
      </c>
      <c r="I61" s="153" t="s">
        <v>834</v>
      </c>
    </row>
    <row r="62" spans="1:9" ht="15">
      <c r="A62" s="195">
        <v>4640016933563</v>
      </c>
      <c r="B62" s="195"/>
      <c r="C62" s="190" t="s">
        <v>849</v>
      </c>
      <c r="D62" s="48">
        <v>1750</v>
      </c>
      <c r="E62" s="408">
        <f t="shared" si="9"/>
        <v>1838</v>
      </c>
      <c r="F62" s="408">
        <f t="shared" si="10"/>
        <v>1698</v>
      </c>
      <c r="G62" s="362">
        <f t="shared" si="11"/>
        <v>1663</v>
      </c>
      <c r="H62" s="35" t="s">
        <v>861</v>
      </c>
      <c r="I62" s="153" t="s">
        <v>834</v>
      </c>
    </row>
    <row r="63" spans="1:9" ht="15">
      <c r="A63" s="195">
        <v>4640016933600</v>
      </c>
      <c r="B63" s="195"/>
      <c r="C63" s="191" t="s">
        <v>850</v>
      </c>
      <c r="D63" s="48">
        <v>1500</v>
      </c>
      <c r="E63" s="408">
        <f t="shared" si="9"/>
        <v>1575</v>
      </c>
      <c r="F63" s="408">
        <f t="shared" si="10"/>
        <v>1455</v>
      </c>
      <c r="G63" s="362">
        <f t="shared" si="11"/>
        <v>1425</v>
      </c>
      <c r="H63" s="35" t="s">
        <v>933</v>
      </c>
      <c r="I63" s="153" t="s">
        <v>834</v>
      </c>
    </row>
    <row r="64" spans="1:9" ht="15">
      <c r="A64" s="195">
        <v>4640016933617</v>
      </c>
      <c r="B64" s="195"/>
      <c r="C64" s="191" t="s">
        <v>931</v>
      </c>
      <c r="D64" s="48">
        <v>1500</v>
      </c>
      <c r="E64" s="408">
        <f t="shared" si="9"/>
        <v>1575</v>
      </c>
      <c r="F64" s="408">
        <f t="shared" si="10"/>
        <v>1455</v>
      </c>
      <c r="G64" s="362">
        <f t="shared" si="11"/>
        <v>1425</v>
      </c>
      <c r="H64" s="35" t="s">
        <v>932</v>
      </c>
      <c r="I64" s="153" t="s">
        <v>834</v>
      </c>
    </row>
    <row r="65" spans="1:10" ht="15">
      <c r="A65" s="195"/>
      <c r="B65" s="195"/>
      <c r="C65" s="226" t="s">
        <v>1207</v>
      </c>
      <c r="D65" s="159">
        <v>2000</v>
      </c>
      <c r="E65" s="408">
        <f t="shared" si="9"/>
        <v>2100</v>
      </c>
      <c r="F65" s="408">
        <f t="shared" si="10"/>
        <v>1940</v>
      </c>
      <c r="G65" s="362">
        <f t="shared" si="11"/>
        <v>1900</v>
      </c>
      <c r="H65" s="35"/>
      <c r="I65" s="153" t="s">
        <v>834</v>
      </c>
      <c r="J65" s="5"/>
    </row>
    <row r="66" spans="1:10" ht="15">
      <c r="A66" s="195">
        <v>4640016933617</v>
      </c>
      <c r="B66" s="195"/>
      <c r="C66" s="191" t="s">
        <v>851</v>
      </c>
      <c r="D66" s="41">
        <v>2150</v>
      </c>
      <c r="E66" s="408">
        <f t="shared" si="9"/>
        <v>2258</v>
      </c>
      <c r="F66" s="408">
        <f t="shared" si="10"/>
        <v>2086</v>
      </c>
      <c r="G66" s="362">
        <f t="shared" si="11"/>
        <v>2043</v>
      </c>
      <c r="H66" s="35" t="s">
        <v>862</v>
      </c>
      <c r="I66" s="153" t="s">
        <v>834</v>
      </c>
      <c r="J66" s="5"/>
    </row>
    <row r="67" spans="1:10" ht="15">
      <c r="A67" s="195">
        <v>4640016933471</v>
      </c>
      <c r="B67" s="195"/>
      <c r="C67" s="191" t="s">
        <v>852</v>
      </c>
      <c r="D67" s="41">
        <v>2150</v>
      </c>
      <c r="E67" s="408">
        <f t="shared" si="9"/>
        <v>2258</v>
      </c>
      <c r="F67" s="408">
        <f t="shared" si="10"/>
        <v>2086</v>
      </c>
      <c r="G67" s="362">
        <f t="shared" si="11"/>
        <v>2043</v>
      </c>
      <c r="H67" s="35" t="s">
        <v>862</v>
      </c>
      <c r="I67" s="153" t="s">
        <v>834</v>
      </c>
      <c r="J67" s="5"/>
    </row>
    <row r="68" spans="1:10" ht="15">
      <c r="A68" s="195">
        <v>4640016933488</v>
      </c>
      <c r="B68" s="195"/>
      <c r="C68" s="191" t="s">
        <v>1206</v>
      </c>
      <c r="D68" s="41">
        <v>2150</v>
      </c>
      <c r="E68" s="408">
        <f t="shared" si="9"/>
        <v>2258</v>
      </c>
      <c r="F68" s="408">
        <f t="shared" si="10"/>
        <v>2086</v>
      </c>
      <c r="G68" s="362">
        <f t="shared" si="11"/>
        <v>2043</v>
      </c>
      <c r="H68" s="35" t="s">
        <v>862</v>
      </c>
      <c r="I68" s="153" t="s">
        <v>834</v>
      </c>
      <c r="J68" s="5"/>
    </row>
    <row r="69" spans="1:10" ht="15">
      <c r="A69" s="195">
        <v>4640016933495</v>
      </c>
      <c r="B69" s="195"/>
      <c r="C69" s="191" t="s">
        <v>853</v>
      </c>
      <c r="D69" s="41">
        <v>2150</v>
      </c>
      <c r="E69" s="408">
        <f t="shared" si="9"/>
        <v>2258</v>
      </c>
      <c r="F69" s="408">
        <f t="shared" si="10"/>
        <v>2086</v>
      </c>
      <c r="G69" s="362">
        <f t="shared" si="11"/>
        <v>2043</v>
      </c>
      <c r="H69" s="35" t="s">
        <v>863</v>
      </c>
      <c r="I69" s="153" t="s">
        <v>834</v>
      </c>
      <c r="J69" s="5"/>
    </row>
    <row r="70" spans="1:10" ht="15">
      <c r="A70" s="195">
        <v>4640016933501</v>
      </c>
      <c r="B70" s="195"/>
      <c r="C70" s="191" t="s">
        <v>854</v>
      </c>
      <c r="D70" s="41">
        <v>2150</v>
      </c>
      <c r="E70" s="408">
        <f t="shared" si="9"/>
        <v>2258</v>
      </c>
      <c r="F70" s="408">
        <f t="shared" si="10"/>
        <v>2086</v>
      </c>
      <c r="G70" s="362">
        <f t="shared" si="11"/>
        <v>2043</v>
      </c>
      <c r="H70" s="35" t="s">
        <v>863</v>
      </c>
      <c r="I70" s="153" t="s">
        <v>834</v>
      </c>
      <c r="J70" s="5"/>
    </row>
    <row r="72" spans="1:13" ht="14.25" customHeight="1">
      <c r="A72" s="459" t="s">
        <v>828</v>
      </c>
      <c r="B72" s="459"/>
      <c r="C72" s="459"/>
      <c r="D72" s="459"/>
      <c r="E72" s="459"/>
      <c r="F72" s="459"/>
      <c r="G72" s="459"/>
      <c r="H72" s="459"/>
      <c r="I72" s="459"/>
      <c r="J72" s="5"/>
      <c r="K72" s="5"/>
      <c r="L72" s="5"/>
      <c r="M72" s="5"/>
    </row>
    <row r="73" spans="1:9" ht="20.25">
      <c r="A73" s="195">
        <v>4640016933365</v>
      </c>
      <c r="B73" s="195"/>
      <c r="C73" s="158" t="s">
        <v>859</v>
      </c>
      <c r="D73" s="48">
        <v>3000</v>
      </c>
      <c r="E73" s="400">
        <f>CEILING(PRODUCT(D73,$J$2),1)</f>
        <v>3150</v>
      </c>
      <c r="F73" s="400">
        <f>CEILING(PRODUCT(D73,$K$2),1)</f>
        <v>2910</v>
      </c>
      <c r="G73" s="403">
        <f>CEILING(PRODUCT(D73,$L$2),1)</f>
        <v>2850</v>
      </c>
      <c r="H73" s="35" t="s">
        <v>864</v>
      </c>
      <c r="I73" s="153" t="s">
        <v>834</v>
      </c>
    </row>
    <row r="74" spans="3:9" ht="11.25">
      <c r="C74" s="4"/>
      <c r="D74" s="4"/>
      <c r="E74" s="4"/>
      <c r="F74" s="4"/>
      <c r="G74" s="4"/>
      <c r="H74" s="4"/>
      <c r="I74" s="4"/>
    </row>
    <row r="75" spans="1:13" ht="14.25" customHeight="1">
      <c r="A75" s="459" t="s">
        <v>909</v>
      </c>
      <c r="B75" s="459"/>
      <c r="C75" s="459"/>
      <c r="D75" s="459"/>
      <c r="E75" s="459"/>
      <c r="F75" s="459"/>
      <c r="G75" s="459"/>
      <c r="H75" s="459"/>
      <c r="I75" s="459"/>
      <c r="J75" s="5"/>
      <c r="K75" s="5"/>
      <c r="L75" s="5"/>
      <c r="M75" s="5"/>
    </row>
    <row r="76" spans="1:9" ht="15" customHeight="1">
      <c r="A76" s="195">
        <v>4640016933266</v>
      </c>
      <c r="B76" s="195"/>
      <c r="C76" s="256" t="s">
        <v>929</v>
      </c>
      <c r="D76" s="48">
        <v>500</v>
      </c>
      <c r="E76" s="400">
        <f>CEILING(PRODUCT(D76,$J$2),1)</f>
        <v>525</v>
      </c>
      <c r="F76" s="400">
        <f>CEILING(PRODUCT(D76,$K$2),1)</f>
        <v>485</v>
      </c>
      <c r="G76" s="403">
        <f>CEILING(PRODUCT(D76,$L$2),1)</f>
        <v>475</v>
      </c>
      <c r="H76" s="35" t="s">
        <v>866</v>
      </c>
      <c r="I76" s="153" t="s">
        <v>834</v>
      </c>
    </row>
    <row r="77" spans="1:9" ht="15">
      <c r="A77" s="195">
        <v>4640016933273</v>
      </c>
      <c r="B77" s="195"/>
      <c r="C77" s="256" t="s">
        <v>925</v>
      </c>
      <c r="D77" s="48">
        <v>600</v>
      </c>
      <c r="E77" s="400">
        <f aca="true" t="shared" si="12" ref="E77:E84">CEILING(PRODUCT(D77,$J$2),1)</f>
        <v>630</v>
      </c>
      <c r="F77" s="400">
        <f aca="true" t="shared" si="13" ref="F77:F84">CEILING(PRODUCT(D77,$K$2),1)</f>
        <v>582</v>
      </c>
      <c r="G77" s="403">
        <f aca="true" t="shared" si="14" ref="G77:G84">CEILING(PRODUCT(D77,$L$2),1)</f>
        <v>570</v>
      </c>
      <c r="H77" s="35" t="s">
        <v>867</v>
      </c>
      <c r="I77" s="153" t="s">
        <v>834</v>
      </c>
    </row>
    <row r="78" spans="1:9" ht="15">
      <c r="A78" s="195">
        <v>4640016933280</v>
      </c>
      <c r="B78" s="195"/>
      <c r="C78" s="256" t="s">
        <v>926</v>
      </c>
      <c r="D78" s="48">
        <v>550</v>
      </c>
      <c r="E78" s="400">
        <f t="shared" si="12"/>
        <v>578</v>
      </c>
      <c r="F78" s="400">
        <f t="shared" si="13"/>
        <v>534</v>
      </c>
      <c r="G78" s="403">
        <f t="shared" si="14"/>
        <v>523</v>
      </c>
      <c r="H78" s="35" t="s">
        <v>868</v>
      </c>
      <c r="I78" s="153" t="s">
        <v>834</v>
      </c>
    </row>
    <row r="79" spans="1:9" ht="15">
      <c r="A79" s="195">
        <v>4640016933297</v>
      </c>
      <c r="B79" s="195"/>
      <c r="C79" s="256" t="s">
        <v>927</v>
      </c>
      <c r="D79" s="48">
        <v>550</v>
      </c>
      <c r="E79" s="400">
        <f t="shared" si="12"/>
        <v>578</v>
      </c>
      <c r="F79" s="400">
        <f t="shared" si="13"/>
        <v>534</v>
      </c>
      <c r="G79" s="403">
        <f t="shared" si="14"/>
        <v>523</v>
      </c>
      <c r="H79" s="35" t="s">
        <v>869</v>
      </c>
      <c r="I79" s="153" t="s">
        <v>834</v>
      </c>
    </row>
    <row r="80" spans="1:9" ht="15">
      <c r="A80" s="195">
        <v>4640016933303</v>
      </c>
      <c r="B80" s="195"/>
      <c r="C80" s="256" t="s">
        <v>928</v>
      </c>
      <c r="D80" s="48">
        <v>770</v>
      </c>
      <c r="E80" s="400">
        <f t="shared" si="12"/>
        <v>809</v>
      </c>
      <c r="F80" s="400">
        <f t="shared" si="13"/>
        <v>747</v>
      </c>
      <c r="G80" s="403">
        <f t="shared" si="14"/>
        <v>732</v>
      </c>
      <c r="H80" s="35" t="s">
        <v>870</v>
      </c>
      <c r="I80" s="153" t="s">
        <v>834</v>
      </c>
    </row>
    <row r="81" spans="1:9" ht="15">
      <c r="A81" s="195">
        <v>4640016933310</v>
      </c>
      <c r="B81" s="195"/>
      <c r="C81" s="256" t="s">
        <v>855</v>
      </c>
      <c r="D81" s="48">
        <v>500</v>
      </c>
      <c r="E81" s="400">
        <f t="shared" si="12"/>
        <v>525</v>
      </c>
      <c r="F81" s="400">
        <f t="shared" si="13"/>
        <v>485</v>
      </c>
      <c r="G81" s="403">
        <f t="shared" si="14"/>
        <v>475</v>
      </c>
      <c r="H81" s="35" t="s">
        <v>871</v>
      </c>
      <c r="I81" s="153" t="s">
        <v>834</v>
      </c>
    </row>
    <row r="82" spans="1:9" ht="15">
      <c r="A82" s="195">
        <v>4640016933327</v>
      </c>
      <c r="B82" s="195"/>
      <c r="C82" s="256" t="s">
        <v>856</v>
      </c>
      <c r="D82" s="48">
        <v>700</v>
      </c>
      <c r="E82" s="400">
        <f t="shared" si="12"/>
        <v>735</v>
      </c>
      <c r="F82" s="400">
        <f t="shared" si="13"/>
        <v>679</v>
      </c>
      <c r="G82" s="403">
        <f t="shared" si="14"/>
        <v>665</v>
      </c>
      <c r="H82" s="35" t="s">
        <v>872</v>
      </c>
      <c r="I82" s="153" t="s">
        <v>834</v>
      </c>
    </row>
    <row r="83" spans="1:9" ht="15">
      <c r="A83" s="195">
        <v>4640016933341</v>
      </c>
      <c r="B83" s="195"/>
      <c r="C83" s="256" t="s">
        <v>857</v>
      </c>
      <c r="D83" s="48">
        <v>500</v>
      </c>
      <c r="E83" s="400">
        <f t="shared" si="12"/>
        <v>525</v>
      </c>
      <c r="F83" s="400">
        <f t="shared" si="13"/>
        <v>485</v>
      </c>
      <c r="G83" s="403">
        <f t="shared" si="14"/>
        <v>475</v>
      </c>
      <c r="H83" s="35" t="s">
        <v>873</v>
      </c>
      <c r="I83" s="153" t="s">
        <v>834</v>
      </c>
    </row>
    <row r="84" spans="1:9" ht="15">
      <c r="A84" s="195">
        <v>4640016933358</v>
      </c>
      <c r="B84" s="195"/>
      <c r="C84" s="256" t="s">
        <v>858</v>
      </c>
      <c r="D84" s="48">
        <v>770</v>
      </c>
      <c r="E84" s="400">
        <f t="shared" si="12"/>
        <v>809</v>
      </c>
      <c r="F84" s="400">
        <f t="shared" si="13"/>
        <v>747</v>
      </c>
      <c r="G84" s="403">
        <f t="shared" si="14"/>
        <v>732</v>
      </c>
      <c r="H84" s="35" t="s">
        <v>870</v>
      </c>
      <c r="I84" s="153" t="s">
        <v>834</v>
      </c>
    </row>
    <row r="85" spans="3:9" ht="15" customHeight="1">
      <c r="C85" s="4"/>
      <c r="D85" s="4"/>
      <c r="E85" s="4"/>
      <c r="F85" s="4"/>
      <c r="G85" s="4"/>
      <c r="H85" s="4"/>
      <c r="I85" s="4"/>
    </row>
    <row r="86" spans="1:9" ht="15" customHeight="1">
      <c r="A86" s="459" t="s">
        <v>829</v>
      </c>
      <c r="B86" s="459"/>
      <c r="C86" s="459"/>
      <c r="D86" s="459"/>
      <c r="E86" s="459"/>
      <c r="F86" s="459"/>
      <c r="G86" s="459"/>
      <c r="H86" s="459"/>
      <c r="I86" s="459"/>
    </row>
    <row r="87" spans="1:10" ht="15">
      <c r="A87" s="195">
        <v>4640016930036</v>
      </c>
      <c r="B87" s="195"/>
      <c r="C87" s="152" t="s">
        <v>1209</v>
      </c>
      <c r="D87" s="41">
        <v>1000</v>
      </c>
      <c r="E87" s="409">
        <f>CEILING(PRODUCT(D87,$J$2),1)</f>
        <v>1050</v>
      </c>
      <c r="F87" s="409">
        <f>CEILING(PRODUCT(D87,$K$2),1)</f>
        <v>970</v>
      </c>
      <c r="G87" s="410">
        <f>CEILING(PRODUCT(D87,$L$2),1)</f>
        <v>950</v>
      </c>
      <c r="H87" s="155" t="s">
        <v>865</v>
      </c>
      <c r="I87" s="153" t="s">
        <v>834</v>
      </c>
      <c r="J87" s="5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6" spans="3:9" ht="11.25">
      <c r="C96" s="4"/>
      <c r="D96" s="4"/>
      <c r="E96" s="4"/>
      <c r="F96" s="4"/>
      <c r="G96" s="4"/>
      <c r="H96" s="4"/>
      <c r="I96" s="4"/>
    </row>
    <row r="97" spans="3:9" ht="11.25">
      <c r="C97" s="4"/>
      <c r="D97" s="4"/>
      <c r="E97" s="4"/>
      <c r="F97" s="4"/>
      <c r="G97" s="4"/>
      <c r="H97" s="4"/>
      <c r="I97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1.25">
      <c r="C100" s="4"/>
      <c r="D100" s="4"/>
      <c r="E100" s="4"/>
      <c r="F100" s="4"/>
      <c r="G100" s="4"/>
      <c r="H100" s="4"/>
      <c r="I100" s="4"/>
    </row>
    <row r="101" spans="3:9" ht="11.25">
      <c r="C101" s="4"/>
      <c r="D101" s="4"/>
      <c r="E101" s="4"/>
      <c r="F101" s="4"/>
      <c r="G101" s="4"/>
      <c r="H101" s="4"/>
      <c r="I101" s="4"/>
    </row>
    <row r="102" spans="3:9" ht="11.25">
      <c r="C102" s="4"/>
      <c r="D102" s="4"/>
      <c r="E102" s="4"/>
      <c r="F102" s="4"/>
      <c r="G102" s="4"/>
      <c r="H102" s="4"/>
      <c r="I102" s="4"/>
    </row>
    <row r="103" spans="3:9" ht="11.25">
      <c r="C103" s="4"/>
      <c r="D103" s="4"/>
      <c r="E103" s="4"/>
      <c r="F103" s="4"/>
      <c r="G103" s="4"/>
      <c r="H103" s="4"/>
      <c r="I103" s="4"/>
    </row>
    <row r="104" spans="3:9" ht="11.25">
      <c r="C104" s="4"/>
      <c r="D104" s="4"/>
      <c r="E104" s="4"/>
      <c r="F104" s="4"/>
      <c r="G104" s="4"/>
      <c r="H104" s="4"/>
      <c r="I104" s="4"/>
    </row>
    <row r="105" spans="3:9" ht="11.25">
      <c r="C105" s="4"/>
      <c r="D105" s="4"/>
      <c r="E105" s="4"/>
      <c r="F105" s="4"/>
      <c r="G105" s="4"/>
      <c r="H105" s="4"/>
      <c r="I105" s="4"/>
    </row>
    <row r="106" spans="3:9" ht="11.25">
      <c r="C106" s="4"/>
      <c r="D106" s="4"/>
      <c r="E106" s="4"/>
      <c r="F106" s="4"/>
      <c r="G106" s="4"/>
      <c r="H106" s="4"/>
      <c r="I106" s="4"/>
    </row>
    <row r="107" spans="3:9" ht="11.25">
      <c r="C107" s="4"/>
      <c r="D107" s="4"/>
      <c r="E107" s="4"/>
      <c r="F107" s="4"/>
      <c r="G107" s="4"/>
      <c r="H107" s="4"/>
      <c r="I107" s="4"/>
    </row>
    <row r="108" spans="3:9" ht="11.25">
      <c r="C108" s="4"/>
      <c r="D108" s="4"/>
      <c r="E108" s="4"/>
      <c r="F108" s="4"/>
      <c r="G108" s="4"/>
      <c r="H108" s="4"/>
      <c r="I108" s="4"/>
    </row>
    <row r="109" spans="3:9" ht="11.25">
      <c r="C109" s="4"/>
      <c r="D109" s="4"/>
      <c r="E109" s="4"/>
      <c r="F109" s="4"/>
      <c r="G109" s="4"/>
      <c r="H109" s="4"/>
      <c r="I109" s="4"/>
    </row>
    <row r="110" spans="3:9" ht="11.25">
      <c r="C110" s="4"/>
      <c r="D110" s="4"/>
      <c r="E110" s="4"/>
      <c r="F110" s="4"/>
      <c r="G110" s="4"/>
      <c r="H110" s="4"/>
      <c r="I110" s="4"/>
    </row>
    <row r="111" spans="3:9" ht="11.25">
      <c r="C111" s="4"/>
      <c r="D111" s="4"/>
      <c r="E111" s="4"/>
      <c r="F111" s="4"/>
      <c r="G111" s="4"/>
      <c r="H111" s="4"/>
      <c r="I111" s="4"/>
    </row>
    <row r="112" spans="3:9" ht="11.25">
      <c r="C112" s="4"/>
      <c r="D112" s="4"/>
      <c r="E112" s="4"/>
      <c r="F112" s="4"/>
      <c r="G112" s="4"/>
      <c r="H112" s="4"/>
      <c r="I112" s="4"/>
    </row>
    <row r="113" spans="3:9" ht="11.25">
      <c r="C113" s="4"/>
      <c r="D113" s="4"/>
      <c r="E113" s="4"/>
      <c r="F113" s="4"/>
      <c r="G113" s="4"/>
      <c r="H113" s="4"/>
      <c r="I113" s="4"/>
    </row>
    <row r="114" spans="3:9" ht="11.25">
      <c r="C114" s="4"/>
      <c r="D114" s="4"/>
      <c r="E114" s="4"/>
      <c r="F114" s="4"/>
      <c r="G114" s="4"/>
      <c r="H114" s="4"/>
      <c r="I114" s="4"/>
    </row>
    <row r="115" spans="3:9" ht="11.25">
      <c r="C115" s="4"/>
      <c r="D115" s="4"/>
      <c r="E115" s="4"/>
      <c r="F115" s="4"/>
      <c r="G115" s="4"/>
      <c r="H115" s="4"/>
      <c r="I115" s="4"/>
    </row>
    <row r="116" spans="3:9" ht="11.25">
      <c r="C116" s="4"/>
      <c r="D116" s="4"/>
      <c r="E116" s="4"/>
      <c r="F116" s="4"/>
      <c r="G116" s="4"/>
      <c r="H116" s="4"/>
      <c r="I116" s="4"/>
    </row>
    <row r="117" spans="3:9" ht="11.25">
      <c r="C117" s="4"/>
      <c r="D117" s="4"/>
      <c r="E117" s="4"/>
      <c r="F117" s="4"/>
      <c r="G117" s="4"/>
      <c r="H117" s="4"/>
      <c r="I117" s="4"/>
    </row>
    <row r="118" spans="3:9" ht="11.25">
      <c r="C118" s="4"/>
      <c r="D118" s="4"/>
      <c r="E118" s="4"/>
      <c r="F118" s="4"/>
      <c r="G118" s="4"/>
      <c r="H118" s="4"/>
      <c r="I118" s="4"/>
    </row>
    <row r="119" spans="3:9" ht="11.25">
      <c r="C119" s="4"/>
      <c r="D119" s="4"/>
      <c r="E119" s="4"/>
      <c r="F119" s="4"/>
      <c r="G119" s="4"/>
      <c r="H119" s="4"/>
      <c r="I119" s="4"/>
    </row>
    <row r="120" spans="3:9" ht="11.25">
      <c r="C120" s="4"/>
      <c r="D120" s="4"/>
      <c r="E120" s="4"/>
      <c r="F120" s="4"/>
      <c r="G120" s="4"/>
      <c r="H120" s="4"/>
      <c r="I120" s="4"/>
    </row>
    <row r="121" spans="3:9" ht="11.25">
      <c r="C121" s="4"/>
      <c r="D121" s="4"/>
      <c r="E121" s="4"/>
      <c r="F121" s="4"/>
      <c r="G121" s="4"/>
      <c r="H121" s="4"/>
      <c r="I121" s="4"/>
    </row>
    <row r="122" spans="3:9" ht="11.25">
      <c r="C122" s="4"/>
      <c r="D122" s="4"/>
      <c r="E122" s="4"/>
      <c r="F122" s="4"/>
      <c r="G122" s="4"/>
      <c r="H122" s="4"/>
      <c r="I122" s="4"/>
    </row>
    <row r="123" spans="3:9" ht="11.25">
      <c r="C123" s="4"/>
      <c r="D123" s="4"/>
      <c r="E123" s="4"/>
      <c r="F123" s="4"/>
      <c r="G123" s="4"/>
      <c r="H123" s="4"/>
      <c r="I123" s="4"/>
    </row>
    <row r="124" spans="3:9" ht="11.25">
      <c r="C124" s="4"/>
      <c r="D124" s="4"/>
      <c r="E124" s="4"/>
      <c r="F124" s="4"/>
      <c r="G124" s="4"/>
      <c r="H124" s="4"/>
      <c r="I124" s="4"/>
    </row>
    <row r="125" spans="3:9" ht="11.25">
      <c r="C125" s="4"/>
      <c r="D125" s="4"/>
      <c r="E125" s="4"/>
      <c r="F125" s="4"/>
      <c r="G125" s="4"/>
      <c r="H125" s="4"/>
      <c r="I125" s="4"/>
    </row>
    <row r="126" spans="3:9" ht="11.25">
      <c r="C126" s="4"/>
      <c r="D126" s="4"/>
      <c r="E126" s="4"/>
      <c r="F126" s="4"/>
      <c r="G126" s="4"/>
      <c r="H126" s="4"/>
      <c r="I126" s="4"/>
    </row>
    <row r="127" spans="3:9" ht="11.25">
      <c r="C127" s="4"/>
      <c r="D127" s="4"/>
      <c r="E127" s="4"/>
      <c r="F127" s="4"/>
      <c r="G127" s="4"/>
      <c r="H127" s="4"/>
      <c r="I127" s="4"/>
    </row>
    <row r="128" spans="3:9" ht="11.25">
      <c r="C128" s="4"/>
      <c r="D128" s="4"/>
      <c r="E128" s="4"/>
      <c r="F128" s="4"/>
      <c r="G128" s="4"/>
      <c r="H128" s="4"/>
      <c r="I128" s="4"/>
    </row>
    <row r="129" spans="3:9" ht="11.25">
      <c r="C129" s="4"/>
      <c r="D129" s="4"/>
      <c r="E129" s="4"/>
      <c r="F129" s="4"/>
      <c r="G129" s="4"/>
      <c r="H129" s="4"/>
      <c r="I129" s="4"/>
    </row>
    <row r="130" spans="3:9" ht="11.25">
      <c r="C130" s="4"/>
      <c r="D130" s="4"/>
      <c r="E130" s="4"/>
      <c r="F130" s="4"/>
      <c r="G130" s="4"/>
      <c r="H130" s="4"/>
      <c r="I130" s="4"/>
    </row>
    <row r="131" spans="3:9" ht="11.25">
      <c r="C131" s="4"/>
      <c r="D131" s="4"/>
      <c r="E131" s="4"/>
      <c r="F131" s="4"/>
      <c r="G131" s="4"/>
      <c r="H131" s="4"/>
      <c r="I131" s="4"/>
    </row>
    <row r="132" spans="3:9" ht="11.25">
      <c r="C132" s="4"/>
      <c r="D132" s="4"/>
      <c r="E132" s="4"/>
      <c r="F132" s="4"/>
      <c r="G132" s="4"/>
      <c r="H132" s="4"/>
      <c r="I132" s="4"/>
    </row>
    <row r="133" spans="3:9" ht="11.25">
      <c r="C133" s="4"/>
      <c r="D133" s="4"/>
      <c r="E133" s="4"/>
      <c r="F133" s="4"/>
      <c r="G133" s="4"/>
      <c r="H133" s="4"/>
      <c r="I133" s="4"/>
    </row>
    <row r="134" spans="3:9" ht="11.25">
      <c r="C134" s="4"/>
      <c r="D134" s="4"/>
      <c r="E134" s="4"/>
      <c r="F134" s="4"/>
      <c r="G134" s="4"/>
      <c r="H134" s="4"/>
      <c r="I134" s="4"/>
    </row>
    <row r="135" spans="3:9" ht="11.25">
      <c r="C135" s="4"/>
      <c r="D135" s="4"/>
      <c r="E135" s="4"/>
      <c r="F135" s="4"/>
      <c r="G135" s="4"/>
      <c r="H135" s="4"/>
      <c r="I135" s="4"/>
    </row>
    <row r="137" spans="3:9" ht="13.5" customHeight="1">
      <c r="C137" s="4"/>
      <c r="D137" s="4"/>
      <c r="E137" s="4"/>
      <c r="F137" s="4"/>
      <c r="G137" s="4"/>
      <c r="H137" s="4"/>
      <c r="I137" s="4"/>
    </row>
    <row r="138" spans="3:9" ht="13.5" customHeight="1">
      <c r="C138" s="4"/>
      <c r="D138" s="4"/>
      <c r="E138" s="4"/>
      <c r="F138" s="4"/>
      <c r="G138" s="4"/>
      <c r="H138" s="4"/>
      <c r="I138" s="4"/>
    </row>
    <row r="139" spans="3:9" ht="13.5" customHeight="1">
      <c r="C139" s="4"/>
      <c r="D139" s="4"/>
      <c r="E139" s="4"/>
      <c r="F139" s="4"/>
      <c r="G139" s="4"/>
      <c r="H139" s="4"/>
      <c r="I139" s="4"/>
    </row>
    <row r="140" spans="3:9" ht="13.5" customHeight="1">
      <c r="C140" s="4"/>
      <c r="D140" s="4"/>
      <c r="E140" s="4"/>
      <c r="F140" s="4"/>
      <c r="G140" s="4"/>
      <c r="H140" s="4"/>
      <c r="I140" s="4"/>
    </row>
    <row r="141" spans="3:9" ht="13.5" customHeight="1">
      <c r="C141" s="4"/>
      <c r="D141" s="4"/>
      <c r="E141" s="4"/>
      <c r="F141" s="4"/>
      <c r="G141" s="4"/>
      <c r="H141" s="4"/>
      <c r="I141" s="4"/>
    </row>
    <row r="142" spans="3:9" ht="13.5" customHeight="1">
      <c r="C142" s="4"/>
      <c r="D142" s="4"/>
      <c r="E142" s="4"/>
      <c r="F142" s="4"/>
      <c r="G142" s="4"/>
      <c r="H142" s="4"/>
      <c r="I142" s="4"/>
    </row>
    <row r="143" spans="3:9" ht="11.25">
      <c r="C143" s="4"/>
      <c r="D143" s="4"/>
      <c r="E143" s="4"/>
      <c r="F143" s="4"/>
      <c r="G143" s="4"/>
      <c r="H143" s="4"/>
      <c r="I143" s="4"/>
    </row>
    <row r="144" spans="3:9" ht="11.25">
      <c r="C144" s="4"/>
      <c r="D144" s="4"/>
      <c r="E144" s="4"/>
      <c r="F144" s="4"/>
      <c r="G144" s="4"/>
      <c r="H144" s="4"/>
      <c r="I144" s="4"/>
    </row>
  </sheetData>
  <sheetProtection password="DBBB" sheet="1" objects="1" scenarios="1" insertColumns="0" insertRows="0" deleteColumns="0" deleteRows="0" selectLockedCells="1" selectUnlockedCells="1"/>
  <mergeCells count="11">
    <mergeCell ref="A2:I2"/>
    <mergeCell ref="A10:I10"/>
    <mergeCell ref="A13:I13"/>
    <mergeCell ref="A27:I27"/>
    <mergeCell ref="A72:I72"/>
    <mergeCell ref="A75:I75"/>
    <mergeCell ref="A86:I86"/>
    <mergeCell ref="A3:I3"/>
    <mergeCell ref="A33:I33"/>
    <mergeCell ref="A41:I41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115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hidden="1" customWidth="1"/>
    <col min="5" max="7" width="10.28125" style="1" customWidth="1"/>
    <col min="8" max="8" width="68.00390625" style="2" customWidth="1"/>
    <col min="9" max="9" width="18.8515625" style="3" customWidth="1"/>
    <col min="10" max="10" width="6.28125" style="4" hidden="1" customWidth="1"/>
    <col min="11" max="11" width="8.140625" style="4" hidden="1" customWidth="1"/>
    <col min="12" max="12" width="10.421875" style="4" hidden="1" customWidth="1"/>
    <col min="13" max="13" width="9.140625" style="4" customWidth="1"/>
    <col min="14" max="14" width="8.140625" style="4" hidden="1" customWidth="1"/>
    <col min="15" max="16" width="9.140625" style="4" hidden="1" customWidth="1"/>
    <col min="17" max="17" width="8.8515625" style="4" hidden="1" customWidth="1"/>
    <col min="18" max="16384" width="9.140625" style="4" customWidth="1"/>
  </cols>
  <sheetData>
    <row r="1" spans="1:13" ht="64.5" customHeight="1">
      <c r="A1" s="42" t="s">
        <v>225</v>
      </c>
      <c r="B1" s="42" t="s">
        <v>1119</v>
      </c>
      <c r="C1" s="42" t="s">
        <v>317</v>
      </c>
      <c r="D1" s="43" t="s">
        <v>351</v>
      </c>
      <c r="E1" s="339" t="s">
        <v>677</v>
      </c>
      <c r="F1" s="339" t="s">
        <v>679</v>
      </c>
      <c r="G1" s="339" t="s">
        <v>678</v>
      </c>
      <c r="H1" s="44" t="s">
        <v>318</v>
      </c>
      <c r="I1" s="44" t="s">
        <v>352</v>
      </c>
      <c r="J1" s="5"/>
      <c r="K1" s="5"/>
      <c r="L1" s="5"/>
      <c r="M1" s="5"/>
    </row>
    <row r="2" spans="1:13" ht="30.75" customHeight="1">
      <c r="A2" s="500" t="s">
        <v>1058</v>
      </c>
      <c r="B2" s="500"/>
      <c r="C2" s="500"/>
      <c r="D2" s="500"/>
      <c r="E2" s="500"/>
      <c r="F2" s="500"/>
      <c r="G2" s="500"/>
      <c r="H2" s="500"/>
      <c r="I2" s="501"/>
      <c r="J2" s="344">
        <v>1.05</v>
      </c>
      <c r="K2" s="344">
        <v>0.97</v>
      </c>
      <c r="L2" s="344">
        <v>0.95</v>
      </c>
      <c r="M2" s="5"/>
    </row>
    <row r="3" spans="1:16" ht="15" customHeight="1">
      <c r="A3" s="459" t="s">
        <v>891</v>
      </c>
      <c r="B3" s="459"/>
      <c r="C3" s="459"/>
      <c r="D3" s="459"/>
      <c r="E3" s="459"/>
      <c r="F3" s="459"/>
      <c r="G3" s="459"/>
      <c r="H3" s="459"/>
      <c r="I3" s="459"/>
      <c r="J3" s="344">
        <v>1.05</v>
      </c>
      <c r="K3" s="344">
        <v>0.97</v>
      </c>
      <c r="L3" s="344">
        <v>0.95</v>
      </c>
      <c r="M3" s="5"/>
      <c r="O3" s="6">
        <v>0.9</v>
      </c>
      <c r="P3" s="6">
        <v>0.95</v>
      </c>
    </row>
    <row r="4" spans="1:13" s="6" customFormat="1" ht="15">
      <c r="A4" s="481"/>
      <c r="B4" s="482"/>
      <c r="C4" s="258" t="s">
        <v>881</v>
      </c>
      <c r="D4" s="411">
        <v>690</v>
      </c>
      <c r="E4" s="295">
        <f>CEILING(PRODUCT(D4,$J$2),1)</f>
        <v>725</v>
      </c>
      <c r="F4" s="295">
        <f>CEILING(PRODUCT(D4,$K$2),1)</f>
        <v>670</v>
      </c>
      <c r="G4" s="388"/>
      <c r="H4" s="413" t="s">
        <v>892</v>
      </c>
      <c r="I4" s="34" t="s">
        <v>358</v>
      </c>
      <c r="J4" s="9"/>
      <c r="K4" s="9"/>
      <c r="L4" s="9"/>
      <c r="M4" s="9"/>
    </row>
    <row r="5" spans="1:13" s="6" customFormat="1" ht="15">
      <c r="A5" s="481"/>
      <c r="B5" s="482"/>
      <c r="C5" s="257" t="s">
        <v>882</v>
      </c>
      <c r="D5" s="412">
        <v>510</v>
      </c>
      <c r="E5" s="295">
        <f aca="true" t="shared" si="0" ref="E5:E13">CEILING(PRODUCT(D5,$J$2),1)</f>
        <v>536</v>
      </c>
      <c r="F5" s="295">
        <f aca="true" t="shared" si="1" ref="F5:F13">CEILING(PRODUCT(D5,$K$2),1)</f>
        <v>495</v>
      </c>
      <c r="G5" s="388">
        <f aca="true" t="shared" si="2" ref="G5:G13">CEILING(PRODUCT(D5,$L$2),1)</f>
        <v>485</v>
      </c>
      <c r="H5" s="414" t="s">
        <v>892</v>
      </c>
      <c r="I5" s="36" t="s">
        <v>358</v>
      </c>
      <c r="J5" s="9"/>
      <c r="K5" s="9"/>
      <c r="L5" s="9"/>
      <c r="M5" s="9"/>
    </row>
    <row r="6" spans="1:13" s="6" customFormat="1" ht="15">
      <c r="A6" s="481"/>
      <c r="B6" s="482"/>
      <c r="C6" s="257" t="s">
        <v>883</v>
      </c>
      <c r="D6" s="412">
        <v>510</v>
      </c>
      <c r="E6" s="295">
        <f t="shared" si="0"/>
        <v>536</v>
      </c>
      <c r="F6" s="295">
        <f t="shared" si="1"/>
        <v>495</v>
      </c>
      <c r="G6" s="388">
        <f t="shared" si="2"/>
        <v>485</v>
      </c>
      <c r="H6" s="414" t="s">
        <v>892</v>
      </c>
      <c r="I6" s="36" t="s">
        <v>358</v>
      </c>
      <c r="J6" s="9"/>
      <c r="K6" s="9"/>
      <c r="L6" s="9"/>
      <c r="M6" s="9"/>
    </row>
    <row r="7" spans="1:13" s="6" customFormat="1" ht="15">
      <c r="A7" s="481"/>
      <c r="B7" s="482"/>
      <c r="C7" s="257" t="s">
        <v>884</v>
      </c>
      <c r="D7" s="412">
        <v>510</v>
      </c>
      <c r="E7" s="295">
        <f t="shared" si="0"/>
        <v>536</v>
      </c>
      <c r="F7" s="295">
        <f t="shared" si="1"/>
        <v>495</v>
      </c>
      <c r="G7" s="388">
        <f t="shared" si="2"/>
        <v>485</v>
      </c>
      <c r="H7" s="414" t="s">
        <v>892</v>
      </c>
      <c r="I7" s="36" t="s">
        <v>358</v>
      </c>
      <c r="J7" s="9"/>
      <c r="K7" s="9"/>
      <c r="L7" s="9"/>
      <c r="M7" s="9"/>
    </row>
    <row r="8" spans="1:13" s="6" customFormat="1" ht="15">
      <c r="A8" s="481"/>
      <c r="B8" s="482"/>
      <c r="C8" s="257" t="s">
        <v>885</v>
      </c>
      <c r="D8" s="412">
        <v>510</v>
      </c>
      <c r="E8" s="295">
        <f t="shared" si="0"/>
        <v>536</v>
      </c>
      <c r="F8" s="295">
        <f t="shared" si="1"/>
        <v>495</v>
      </c>
      <c r="G8" s="388">
        <f t="shared" si="2"/>
        <v>485</v>
      </c>
      <c r="H8" s="414" t="s">
        <v>892</v>
      </c>
      <c r="I8" s="36" t="s">
        <v>358</v>
      </c>
      <c r="J8" s="9"/>
      <c r="K8" s="9"/>
      <c r="L8" s="9"/>
      <c r="M8" s="9"/>
    </row>
    <row r="9" spans="1:13" s="6" customFormat="1" ht="15">
      <c r="A9" s="481"/>
      <c r="B9" s="482"/>
      <c r="C9" s="257" t="s">
        <v>886</v>
      </c>
      <c r="D9" s="412">
        <v>510</v>
      </c>
      <c r="E9" s="295">
        <f t="shared" si="0"/>
        <v>536</v>
      </c>
      <c r="F9" s="295">
        <f t="shared" si="1"/>
        <v>495</v>
      </c>
      <c r="G9" s="388">
        <f t="shared" si="2"/>
        <v>485</v>
      </c>
      <c r="H9" s="414" t="s">
        <v>892</v>
      </c>
      <c r="I9" s="36" t="s">
        <v>358</v>
      </c>
      <c r="J9" s="9"/>
      <c r="K9" s="9"/>
      <c r="L9" s="9"/>
      <c r="M9" s="9"/>
    </row>
    <row r="10" spans="1:13" s="6" customFormat="1" ht="15">
      <c r="A10" s="481"/>
      <c r="B10" s="482"/>
      <c r="C10" s="257" t="s">
        <v>887</v>
      </c>
      <c r="D10" s="412">
        <v>510</v>
      </c>
      <c r="E10" s="295">
        <f t="shared" si="0"/>
        <v>536</v>
      </c>
      <c r="F10" s="295">
        <f t="shared" si="1"/>
        <v>495</v>
      </c>
      <c r="G10" s="388">
        <f t="shared" si="2"/>
        <v>485</v>
      </c>
      <c r="H10" s="414" t="s">
        <v>892</v>
      </c>
      <c r="I10" s="36" t="s">
        <v>358</v>
      </c>
      <c r="J10" s="9"/>
      <c r="K10" s="9"/>
      <c r="L10" s="9"/>
      <c r="M10" s="9"/>
    </row>
    <row r="11" spans="1:13" s="6" customFormat="1" ht="15">
      <c r="A11" s="481"/>
      <c r="B11" s="482"/>
      <c r="C11" s="257" t="s">
        <v>888</v>
      </c>
      <c r="D11" s="412">
        <v>510</v>
      </c>
      <c r="E11" s="295">
        <f t="shared" si="0"/>
        <v>536</v>
      </c>
      <c r="F11" s="295">
        <f t="shared" si="1"/>
        <v>495</v>
      </c>
      <c r="G11" s="388">
        <f t="shared" si="2"/>
        <v>485</v>
      </c>
      <c r="H11" s="414" t="s">
        <v>892</v>
      </c>
      <c r="I11" s="36" t="s">
        <v>358</v>
      </c>
      <c r="J11" s="9"/>
      <c r="K11" s="9"/>
      <c r="L11" s="9"/>
      <c r="M11" s="9"/>
    </row>
    <row r="12" spans="1:13" s="6" customFormat="1" ht="15">
      <c r="A12" s="481"/>
      <c r="B12" s="482"/>
      <c r="C12" s="257" t="s">
        <v>889</v>
      </c>
      <c r="D12" s="412">
        <v>510</v>
      </c>
      <c r="E12" s="295">
        <f t="shared" si="0"/>
        <v>536</v>
      </c>
      <c r="F12" s="295">
        <f t="shared" si="1"/>
        <v>495</v>
      </c>
      <c r="G12" s="388">
        <f t="shared" si="2"/>
        <v>485</v>
      </c>
      <c r="H12" s="414" t="s">
        <v>892</v>
      </c>
      <c r="I12" s="36" t="s">
        <v>358</v>
      </c>
      <c r="J12" s="9"/>
      <c r="K12" s="9"/>
      <c r="L12" s="9"/>
      <c r="M12" s="9"/>
    </row>
    <row r="13" spans="1:13" s="6" customFormat="1" ht="15">
      <c r="A13" s="483"/>
      <c r="B13" s="484"/>
      <c r="C13" s="257" t="s">
        <v>890</v>
      </c>
      <c r="D13" s="412">
        <v>510</v>
      </c>
      <c r="E13" s="295">
        <f t="shared" si="0"/>
        <v>536</v>
      </c>
      <c r="F13" s="295">
        <f t="shared" si="1"/>
        <v>495</v>
      </c>
      <c r="G13" s="388">
        <f t="shared" si="2"/>
        <v>485</v>
      </c>
      <c r="H13" s="414" t="s">
        <v>892</v>
      </c>
      <c r="I13" s="36" t="s">
        <v>358</v>
      </c>
      <c r="J13" s="9"/>
      <c r="K13" s="9"/>
      <c r="L13" s="9"/>
      <c r="M13" s="9"/>
    </row>
    <row r="14" spans="3:13" s="6" customFormat="1" ht="15">
      <c r="C14" s="139"/>
      <c r="D14" s="140"/>
      <c r="E14" s="140"/>
      <c r="F14" s="140"/>
      <c r="G14" s="140"/>
      <c r="H14" s="141"/>
      <c r="I14" s="28"/>
      <c r="J14" s="9"/>
      <c r="K14" s="9"/>
      <c r="L14" s="9"/>
      <c r="M14" s="9"/>
    </row>
    <row r="15" spans="1:13" ht="15" customHeight="1">
      <c r="A15" s="459" t="s">
        <v>1210</v>
      </c>
      <c r="B15" s="459"/>
      <c r="C15" s="459"/>
      <c r="D15" s="459"/>
      <c r="E15" s="459"/>
      <c r="F15" s="459"/>
      <c r="G15" s="459"/>
      <c r="H15" s="459"/>
      <c r="I15" s="459"/>
      <c r="J15" s="5"/>
      <c r="K15" s="5"/>
      <c r="L15" s="5"/>
      <c r="M15" s="5"/>
    </row>
    <row r="16" spans="1:13" s="12" customFormat="1" ht="15">
      <c r="A16" s="473" t="s">
        <v>1225</v>
      </c>
      <c r="B16" s="474"/>
      <c r="C16" s="258" t="s">
        <v>893</v>
      </c>
      <c r="D16" s="145">
        <v>350</v>
      </c>
      <c r="E16" s="394">
        <f>CEILING(PRODUCT(D16,$J$2),1)</f>
        <v>368</v>
      </c>
      <c r="F16" s="394">
        <f>CEILING(PRODUCT(D16,$K$2),1)</f>
        <v>340</v>
      </c>
      <c r="G16" s="396">
        <f>CEILING(PRODUCT(D16,$L$2),1)</f>
        <v>333</v>
      </c>
      <c r="H16" s="242" t="s">
        <v>896</v>
      </c>
      <c r="I16" s="34" t="s">
        <v>358</v>
      </c>
      <c r="J16" s="14"/>
      <c r="K16" s="9"/>
      <c r="L16" s="15"/>
      <c r="M16" s="9"/>
    </row>
    <row r="17" spans="1:13" s="12" customFormat="1" ht="15">
      <c r="A17" s="477"/>
      <c r="B17" s="478"/>
      <c r="C17" s="257" t="s">
        <v>894</v>
      </c>
      <c r="D17" s="82">
        <v>400</v>
      </c>
      <c r="E17" s="394">
        <f aca="true" t="shared" si="3" ref="E17:E29">CEILING(PRODUCT(D17,$J$2),1)</f>
        <v>420</v>
      </c>
      <c r="F17" s="394">
        <f aca="true" t="shared" si="4" ref="F17:F29">CEILING(PRODUCT(D17,$K$2),1)</f>
        <v>388</v>
      </c>
      <c r="G17" s="396">
        <f aca="true" t="shared" si="5" ref="G17:G29">CEILING(PRODUCT(D17,$L$2),1)</f>
        <v>380</v>
      </c>
      <c r="H17" s="86" t="s">
        <v>938</v>
      </c>
      <c r="I17" s="36" t="s">
        <v>358</v>
      </c>
      <c r="J17" s="14"/>
      <c r="K17" s="9"/>
      <c r="L17" s="15"/>
      <c r="M17" s="9"/>
    </row>
    <row r="18" spans="1:13" s="12" customFormat="1" ht="15">
      <c r="A18" s="195">
        <v>4640016930067</v>
      </c>
      <c r="B18" s="195">
        <v>4620769452504</v>
      </c>
      <c r="C18" s="87" t="s">
        <v>1213</v>
      </c>
      <c r="D18" s="82">
        <v>950</v>
      </c>
      <c r="E18" s="394">
        <f t="shared" si="3"/>
        <v>998</v>
      </c>
      <c r="F18" s="394">
        <f t="shared" si="4"/>
        <v>922</v>
      </c>
      <c r="G18" s="396">
        <f t="shared" si="5"/>
        <v>903</v>
      </c>
      <c r="H18" s="86" t="s">
        <v>895</v>
      </c>
      <c r="I18" s="36" t="s">
        <v>358</v>
      </c>
      <c r="J18" s="14"/>
      <c r="K18" s="276"/>
      <c r="L18" s="15"/>
      <c r="M18" s="9"/>
    </row>
    <row r="19" spans="1:13" s="12" customFormat="1" ht="15">
      <c r="A19" s="195">
        <v>4640016930074</v>
      </c>
      <c r="B19" s="195">
        <v>4620769453297</v>
      </c>
      <c r="C19" s="169" t="s">
        <v>1212</v>
      </c>
      <c r="D19" s="85">
        <v>1045</v>
      </c>
      <c r="E19" s="394">
        <f t="shared" si="3"/>
        <v>1098</v>
      </c>
      <c r="F19" s="394">
        <f t="shared" si="4"/>
        <v>1014</v>
      </c>
      <c r="G19" s="396">
        <f t="shared" si="5"/>
        <v>993</v>
      </c>
      <c r="H19" s="203" t="s">
        <v>1001</v>
      </c>
      <c r="I19" s="11" t="s">
        <v>353</v>
      </c>
      <c r="J19" s="14"/>
      <c r="K19" s="276"/>
      <c r="L19" s="15"/>
      <c r="M19" s="9"/>
    </row>
    <row r="20" spans="1:13" s="12" customFormat="1" ht="15">
      <c r="A20" s="195">
        <v>4640016930104</v>
      </c>
      <c r="B20" s="195">
        <v>4620769453532</v>
      </c>
      <c r="C20" s="87" t="s">
        <v>1214</v>
      </c>
      <c r="D20" s="82">
        <v>1100</v>
      </c>
      <c r="E20" s="394">
        <f t="shared" si="3"/>
        <v>1155</v>
      </c>
      <c r="F20" s="394">
        <f t="shared" si="4"/>
        <v>1067</v>
      </c>
      <c r="G20" s="396">
        <f t="shared" si="5"/>
        <v>1045</v>
      </c>
      <c r="H20" s="86" t="s">
        <v>919</v>
      </c>
      <c r="I20" s="36" t="s">
        <v>358</v>
      </c>
      <c r="J20" s="14"/>
      <c r="K20" s="276"/>
      <c r="L20" s="15"/>
      <c r="M20" s="9"/>
    </row>
    <row r="21" spans="1:13" s="12" customFormat="1" ht="15">
      <c r="A21" s="195">
        <v>4640016930098</v>
      </c>
      <c r="B21" s="195">
        <v>4620769453549</v>
      </c>
      <c r="C21" s="169" t="s">
        <v>1215</v>
      </c>
      <c r="D21" s="85">
        <v>1210</v>
      </c>
      <c r="E21" s="394">
        <f t="shared" si="3"/>
        <v>1271</v>
      </c>
      <c r="F21" s="394">
        <f t="shared" si="4"/>
        <v>1174</v>
      </c>
      <c r="G21" s="396">
        <f t="shared" si="5"/>
        <v>1150</v>
      </c>
      <c r="H21" s="203" t="s">
        <v>1001</v>
      </c>
      <c r="I21" s="11" t="s">
        <v>353</v>
      </c>
      <c r="J21" s="14"/>
      <c r="K21" s="276"/>
      <c r="L21" s="15"/>
      <c r="M21" s="9"/>
    </row>
    <row r="22" spans="1:13" s="12" customFormat="1" ht="15">
      <c r="A22" s="293" t="s">
        <v>220</v>
      </c>
      <c r="B22" s="195">
        <v>4620769453419</v>
      </c>
      <c r="C22" s="87" t="s">
        <v>1216</v>
      </c>
      <c r="D22" s="82">
        <v>650</v>
      </c>
      <c r="E22" s="394">
        <f t="shared" si="3"/>
        <v>683</v>
      </c>
      <c r="F22" s="394">
        <f t="shared" si="4"/>
        <v>631</v>
      </c>
      <c r="G22" s="396">
        <f t="shared" si="5"/>
        <v>618</v>
      </c>
      <c r="H22" s="86" t="s">
        <v>216</v>
      </c>
      <c r="I22" s="36" t="s">
        <v>358</v>
      </c>
      <c r="J22" s="14"/>
      <c r="K22" s="276"/>
      <c r="L22" s="15"/>
      <c r="M22" s="9"/>
    </row>
    <row r="23" spans="1:13" s="12" customFormat="1" ht="15">
      <c r="A23" s="293" t="s">
        <v>220</v>
      </c>
      <c r="B23" s="195">
        <v>4620769453471</v>
      </c>
      <c r="C23" s="87" t="s">
        <v>1217</v>
      </c>
      <c r="D23" s="82">
        <v>650</v>
      </c>
      <c r="E23" s="394">
        <f t="shared" si="3"/>
        <v>683</v>
      </c>
      <c r="F23" s="394">
        <f t="shared" si="4"/>
        <v>631</v>
      </c>
      <c r="G23" s="396">
        <f t="shared" si="5"/>
        <v>618</v>
      </c>
      <c r="H23" s="86" t="s">
        <v>215</v>
      </c>
      <c r="I23" s="36" t="s">
        <v>358</v>
      </c>
      <c r="J23" s="14"/>
      <c r="K23" s="276"/>
      <c r="L23" s="15"/>
      <c r="M23" s="9"/>
    </row>
    <row r="24" spans="1:13" s="12" customFormat="1" ht="15">
      <c r="A24" s="293" t="s">
        <v>220</v>
      </c>
      <c r="B24" s="195">
        <v>4620769453457</v>
      </c>
      <c r="C24" s="87" t="s">
        <v>1218</v>
      </c>
      <c r="D24" s="82">
        <v>650</v>
      </c>
      <c r="E24" s="394">
        <f t="shared" si="3"/>
        <v>683</v>
      </c>
      <c r="F24" s="394">
        <f t="shared" si="4"/>
        <v>631</v>
      </c>
      <c r="G24" s="396">
        <f t="shared" si="5"/>
        <v>618</v>
      </c>
      <c r="H24" s="86" t="s">
        <v>214</v>
      </c>
      <c r="I24" s="36" t="s">
        <v>358</v>
      </c>
      <c r="J24" s="14"/>
      <c r="K24" s="276"/>
      <c r="L24" s="15"/>
      <c r="M24" s="9"/>
    </row>
    <row r="25" spans="1:13" s="12" customFormat="1" ht="15">
      <c r="A25" s="293" t="s">
        <v>220</v>
      </c>
      <c r="B25" s="195">
        <v>4620769453495</v>
      </c>
      <c r="C25" s="87" t="s">
        <v>1219</v>
      </c>
      <c r="D25" s="82">
        <v>650</v>
      </c>
      <c r="E25" s="394">
        <f t="shared" si="3"/>
        <v>683</v>
      </c>
      <c r="F25" s="394">
        <f t="shared" si="4"/>
        <v>631</v>
      </c>
      <c r="G25" s="396">
        <f t="shared" si="5"/>
        <v>618</v>
      </c>
      <c r="H25" s="86" t="s">
        <v>213</v>
      </c>
      <c r="I25" s="36" t="s">
        <v>358</v>
      </c>
      <c r="J25" s="14"/>
      <c r="K25" s="276"/>
      <c r="L25" s="15"/>
      <c r="M25" s="9"/>
    </row>
    <row r="26" spans="1:13" s="12" customFormat="1" ht="15">
      <c r="A26" s="195">
        <v>4640016930081</v>
      </c>
      <c r="B26" s="195">
        <v>4620769453891</v>
      </c>
      <c r="C26" s="87" t="s">
        <v>1220</v>
      </c>
      <c r="D26" s="82">
        <v>650</v>
      </c>
      <c r="E26" s="394">
        <f t="shared" si="3"/>
        <v>683</v>
      </c>
      <c r="F26" s="394">
        <f t="shared" si="4"/>
        <v>631</v>
      </c>
      <c r="G26" s="396">
        <f t="shared" si="5"/>
        <v>618</v>
      </c>
      <c r="H26" s="86" t="s">
        <v>937</v>
      </c>
      <c r="I26" s="36" t="s">
        <v>358</v>
      </c>
      <c r="J26" s="14"/>
      <c r="K26" s="276"/>
      <c r="L26" s="15"/>
      <c r="M26" s="9"/>
    </row>
    <row r="27" spans="1:13" s="12" customFormat="1" ht="15">
      <c r="A27" s="195">
        <v>4640016935901</v>
      </c>
      <c r="B27" s="195"/>
      <c r="C27" s="87" t="s">
        <v>229</v>
      </c>
      <c r="D27" s="82">
        <v>1350</v>
      </c>
      <c r="E27" s="394">
        <f t="shared" si="3"/>
        <v>1418</v>
      </c>
      <c r="F27" s="394">
        <f t="shared" si="4"/>
        <v>1310</v>
      </c>
      <c r="G27" s="396">
        <f t="shared" si="5"/>
        <v>1283</v>
      </c>
      <c r="H27" s="86" t="s">
        <v>230</v>
      </c>
      <c r="I27" s="36" t="s">
        <v>358</v>
      </c>
      <c r="J27" s="14"/>
      <c r="K27" s="276"/>
      <c r="L27" s="15"/>
      <c r="M27" s="9"/>
    </row>
    <row r="28" spans="1:13" s="12" customFormat="1" ht="15">
      <c r="A28" s="195">
        <v>4640016930050</v>
      </c>
      <c r="B28" s="195">
        <v>4620769453914</v>
      </c>
      <c r="C28" s="87" t="s">
        <v>1221</v>
      </c>
      <c r="D28" s="82">
        <v>1950</v>
      </c>
      <c r="E28" s="394">
        <f t="shared" si="3"/>
        <v>2048</v>
      </c>
      <c r="F28" s="394">
        <f t="shared" si="4"/>
        <v>1892</v>
      </c>
      <c r="G28" s="396">
        <f t="shared" si="5"/>
        <v>1853</v>
      </c>
      <c r="H28" s="86" t="s">
        <v>224</v>
      </c>
      <c r="I28" s="36" t="s">
        <v>358</v>
      </c>
      <c r="J28" s="14"/>
      <c r="K28" s="276"/>
      <c r="L28" s="15"/>
      <c r="M28" s="9"/>
    </row>
    <row r="29" spans="1:13" s="12" customFormat="1" ht="15">
      <c r="A29" s="195">
        <v>4640016935925</v>
      </c>
      <c r="B29" s="195"/>
      <c r="C29" s="87" t="s">
        <v>228</v>
      </c>
      <c r="D29" s="82">
        <v>1950</v>
      </c>
      <c r="E29" s="394">
        <f t="shared" si="3"/>
        <v>2048</v>
      </c>
      <c r="F29" s="394">
        <f t="shared" si="4"/>
        <v>1892</v>
      </c>
      <c r="G29" s="396">
        <f t="shared" si="5"/>
        <v>1853</v>
      </c>
      <c r="H29" s="86" t="s">
        <v>224</v>
      </c>
      <c r="I29" s="36" t="s">
        <v>358</v>
      </c>
      <c r="J29" s="14"/>
      <c r="K29" s="276"/>
      <c r="L29" s="15"/>
      <c r="M29" s="9"/>
    </row>
    <row r="30" spans="3:13" s="6" customFormat="1" ht="15">
      <c r="C30" s="139"/>
      <c r="D30" s="140"/>
      <c r="E30" s="140"/>
      <c r="F30" s="140"/>
      <c r="G30" s="140"/>
      <c r="H30" s="141"/>
      <c r="I30" s="28"/>
      <c r="J30" s="9"/>
      <c r="K30" s="9"/>
      <c r="L30" s="9"/>
      <c r="M30" s="9"/>
    </row>
    <row r="31" spans="1:13" ht="14.25" customHeight="1">
      <c r="A31" s="459" t="s">
        <v>190</v>
      </c>
      <c r="B31" s="459"/>
      <c r="C31" s="459"/>
      <c r="D31" s="459"/>
      <c r="E31" s="459"/>
      <c r="F31" s="459"/>
      <c r="G31" s="459"/>
      <c r="H31" s="459"/>
      <c r="I31" s="459"/>
      <c r="J31" s="5"/>
      <c r="K31" s="5"/>
      <c r="L31" s="5"/>
      <c r="M31" s="5"/>
    </row>
    <row r="32" spans="1:9" ht="15.75" customHeight="1">
      <c r="A32" s="494" t="s">
        <v>1225</v>
      </c>
      <c r="B32" s="495"/>
      <c r="C32" s="258" t="s">
        <v>897</v>
      </c>
      <c r="D32" s="411">
        <v>2750</v>
      </c>
      <c r="E32" s="295">
        <f>CEILING(PRODUCT(D32,$J$2),1)</f>
        <v>2888</v>
      </c>
      <c r="F32" s="295">
        <f>CEILING(PRODUCT(D32,$K$2),1)</f>
        <v>2668</v>
      </c>
      <c r="G32" s="388">
        <f>CEILING(PRODUCT(D32,$L$2),1)</f>
        <v>2613</v>
      </c>
      <c r="H32" s="413" t="s">
        <v>217</v>
      </c>
      <c r="I32" s="34" t="s">
        <v>358</v>
      </c>
    </row>
    <row r="33" spans="1:9" ht="15">
      <c r="A33" s="496"/>
      <c r="B33" s="497"/>
      <c r="C33" s="257" t="s">
        <v>898</v>
      </c>
      <c r="D33" s="412">
        <v>2150</v>
      </c>
      <c r="E33" s="295">
        <f>CEILING(PRODUCT(D33,$J$2),1)</f>
        <v>2258</v>
      </c>
      <c r="F33" s="295">
        <f>CEILING(PRODUCT(D33,$K$2),1)</f>
        <v>2086</v>
      </c>
      <c r="G33" s="388">
        <f>CEILING(PRODUCT(D33,$L$2),1)</f>
        <v>2043</v>
      </c>
      <c r="H33" s="413" t="s">
        <v>218</v>
      </c>
      <c r="I33" s="36" t="s">
        <v>358</v>
      </c>
    </row>
    <row r="34" spans="1:9" ht="15" customHeight="1">
      <c r="A34" s="498"/>
      <c r="B34" s="499"/>
      <c r="C34" s="257" t="s">
        <v>899</v>
      </c>
      <c r="D34" s="412">
        <v>1850</v>
      </c>
      <c r="E34" s="295">
        <f>CEILING(PRODUCT(D34,$J$2),1)</f>
        <v>1943</v>
      </c>
      <c r="F34" s="295">
        <f>CEILING(PRODUCT(D34,$K$2),1)</f>
        <v>1795</v>
      </c>
      <c r="G34" s="388">
        <f>CEILING(PRODUCT(D34,$L$2),1)</f>
        <v>1758</v>
      </c>
      <c r="H34" s="414" t="s">
        <v>900</v>
      </c>
      <c r="I34" s="36" t="s">
        <v>358</v>
      </c>
    </row>
    <row r="40" spans="3:9" ht="11.25">
      <c r="C40" s="4"/>
      <c r="D40" s="4"/>
      <c r="E40" s="4"/>
      <c r="F40" s="4"/>
      <c r="G40" s="4"/>
      <c r="H40" s="4"/>
      <c r="I40" s="4"/>
    </row>
    <row r="41" spans="3:9" ht="11.25">
      <c r="C41" s="4"/>
      <c r="D41" s="4"/>
      <c r="E41" s="4"/>
      <c r="F41" s="4"/>
      <c r="G41" s="4"/>
      <c r="H41" s="4"/>
      <c r="I41" s="4"/>
    </row>
    <row r="42" spans="3:9" ht="11.25">
      <c r="C42" s="4"/>
      <c r="D42" s="4"/>
      <c r="E42" s="4"/>
      <c r="F42" s="4"/>
      <c r="G42" s="4"/>
      <c r="H42" s="4"/>
      <c r="I42" s="4"/>
    </row>
    <row r="43" spans="3:9" ht="15" customHeight="1">
      <c r="C43" s="4"/>
      <c r="D43" s="4"/>
      <c r="E43" s="4"/>
      <c r="F43" s="4"/>
      <c r="G43" s="4"/>
      <c r="H43" s="4"/>
      <c r="I43" s="4"/>
    </row>
    <row r="44" spans="3:9" ht="11.25">
      <c r="C44" s="4"/>
      <c r="D44" s="4"/>
      <c r="E44" s="4"/>
      <c r="F44" s="4"/>
      <c r="G44" s="4"/>
      <c r="H44" s="4"/>
      <c r="I44" s="4"/>
    </row>
    <row r="45" spans="3:9" ht="11.25">
      <c r="C45" s="4"/>
      <c r="D45" s="4"/>
      <c r="E45" s="4"/>
      <c r="F45" s="4"/>
      <c r="G45" s="4"/>
      <c r="H45" s="4"/>
      <c r="I45" s="4"/>
    </row>
    <row r="46" spans="3:9" ht="11.25">
      <c r="C46" s="4"/>
      <c r="D46" s="4"/>
      <c r="E46" s="4"/>
      <c r="F46" s="4"/>
      <c r="G46" s="4"/>
      <c r="H46" s="4"/>
      <c r="I46" s="4"/>
    </row>
    <row r="47" spans="3:9" ht="11.25">
      <c r="C47" s="4"/>
      <c r="D47" s="4"/>
      <c r="E47" s="4"/>
      <c r="F47" s="4"/>
      <c r="G47" s="4"/>
      <c r="H47" s="4"/>
      <c r="I47" s="4"/>
    </row>
    <row r="48" spans="3:9" ht="11.25">
      <c r="C48" s="4"/>
      <c r="D48" s="4"/>
      <c r="E48" s="4"/>
      <c r="F48" s="4"/>
      <c r="G48" s="4"/>
      <c r="H48" s="4"/>
      <c r="I48" s="4"/>
    </row>
    <row r="49" spans="3:9" ht="11.25">
      <c r="C49" s="4"/>
      <c r="D49" s="4"/>
      <c r="E49" s="4"/>
      <c r="F49" s="4"/>
      <c r="G49" s="4"/>
      <c r="H49" s="4"/>
      <c r="I49" s="4"/>
    </row>
    <row r="50" spans="3:9" ht="15" customHeight="1">
      <c r="C50" s="4"/>
      <c r="D50" s="4"/>
      <c r="E50" s="4"/>
      <c r="F50" s="4"/>
      <c r="G50" s="4"/>
      <c r="H50" s="4"/>
      <c r="I50" s="4"/>
    </row>
    <row r="51" spans="3:9" ht="11.25">
      <c r="C51" s="4"/>
      <c r="D51" s="4"/>
      <c r="E51" s="4"/>
      <c r="F51" s="4"/>
      <c r="G51" s="4"/>
      <c r="H51" s="4"/>
      <c r="I51" s="4"/>
    </row>
    <row r="52" spans="3:9" ht="11.25">
      <c r="C52" s="4"/>
      <c r="D52" s="4"/>
      <c r="E52" s="4"/>
      <c r="F52" s="4"/>
      <c r="G52" s="4"/>
      <c r="H52" s="4"/>
      <c r="I52" s="4"/>
    </row>
    <row r="53" spans="3:9" ht="11.25">
      <c r="C53" s="4"/>
      <c r="D53" s="4"/>
      <c r="E53" s="4"/>
      <c r="F53" s="4"/>
      <c r="G53" s="4"/>
      <c r="H53" s="4"/>
      <c r="I53" s="4"/>
    </row>
    <row r="54" spans="3:9" ht="11.25">
      <c r="C54" s="4"/>
      <c r="D54" s="4"/>
      <c r="E54" s="4"/>
      <c r="F54" s="4"/>
      <c r="G54" s="4"/>
      <c r="H54" s="4"/>
      <c r="I54" s="4"/>
    </row>
    <row r="55" spans="3:9" ht="11.25">
      <c r="C55" s="4"/>
      <c r="D55" s="4"/>
      <c r="E55" s="4"/>
      <c r="F55" s="4"/>
      <c r="G55" s="4"/>
      <c r="H55" s="4"/>
      <c r="I55" s="4"/>
    </row>
    <row r="56" spans="3:9" ht="11.25">
      <c r="C56" s="4"/>
      <c r="D56" s="4"/>
      <c r="E56" s="4"/>
      <c r="F56" s="4"/>
      <c r="G56" s="4"/>
      <c r="H56" s="4"/>
      <c r="I56" s="4"/>
    </row>
    <row r="57" spans="3:9" ht="15" customHeight="1">
      <c r="C57" s="4"/>
      <c r="D57" s="4"/>
      <c r="E57" s="4"/>
      <c r="F57" s="4"/>
      <c r="G57" s="4"/>
      <c r="H57" s="4"/>
      <c r="I57" s="4"/>
    </row>
    <row r="58" spans="3:9" ht="11.25">
      <c r="C58" s="4"/>
      <c r="D58" s="4"/>
      <c r="E58" s="4"/>
      <c r="F58" s="4"/>
      <c r="G58" s="4"/>
      <c r="H58" s="4"/>
      <c r="I58" s="4"/>
    </row>
    <row r="59" spans="3:9" ht="11.25">
      <c r="C59" s="4"/>
      <c r="D59" s="4"/>
      <c r="E59" s="4"/>
      <c r="F59" s="4"/>
      <c r="G59" s="4"/>
      <c r="H59" s="4"/>
      <c r="I59" s="4"/>
    </row>
    <row r="60" spans="3:9" ht="11.25">
      <c r="C60" s="4"/>
      <c r="D60" s="4"/>
      <c r="E60" s="4"/>
      <c r="F60" s="4"/>
      <c r="G60" s="4"/>
      <c r="H60" s="4"/>
      <c r="I60" s="4"/>
    </row>
    <row r="61" spans="3:9" ht="11.25">
      <c r="C61" s="4"/>
      <c r="D61" s="4"/>
      <c r="E61" s="4"/>
      <c r="F61" s="4"/>
      <c r="G61" s="4"/>
      <c r="H61" s="4"/>
      <c r="I61" s="4"/>
    </row>
    <row r="62" spans="3:9" ht="11.25">
      <c r="C62" s="4"/>
      <c r="D62" s="4"/>
      <c r="E62" s="4"/>
      <c r="F62" s="4"/>
      <c r="G62" s="4"/>
      <c r="H62" s="4"/>
      <c r="I62" s="4"/>
    </row>
    <row r="63" spans="3:9" ht="11.25">
      <c r="C63" s="4"/>
      <c r="D63" s="4"/>
      <c r="E63" s="4"/>
      <c r="F63" s="4"/>
      <c r="G63" s="4"/>
      <c r="H63" s="4"/>
      <c r="I63" s="4"/>
    </row>
    <row r="64" spans="3:9" ht="11.25">
      <c r="C64" s="4"/>
      <c r="D64" s="4"/>
      <c r="E64" s="4"/>
      <c r="F64" s="4"/>
      <c r="G64" s="4"/>
      <c r="H64" s="4"/>
      <c r="I64" s="4"/>
    </row>
    <row r="65" spans="3:9" ht="11.25">
      <c r="C65" s="4"/>
      <c r="D65" s="4"/>
      <c r="E65" s="4"/>
      <c r="F65" s="4"/>
      <c r="G65" s="4"/>
      <c r="H65" s="4"/>
      <c r="I65" s="4"/>
    </row>
    <row r="66" spans="3:9" ht="11.25">
      <c r="C66" s="4"/>
      <c r="D66" s="4"/>
      <c r="E66" s="4"/>
      <c r="F66" s="4"/>
      <c r="G66" s="4"/>
      <c r="H66" s="4"/>
      <c r="I66" s="4"/>
    </row>
    <row r="67" spans="3:9" ht="11.25">
      <c r="C67" s="4"/>
      <c r="D67" s="4"/>
      <c r="E67" s="4"/>
      <c r="F67" s="4"/>
      <c r="G67" s="4"/>
      <c r="H67" s="4"/>
      <c r="I67" s="4"/>
    </row>
    <row r="68" spans="3:9" ht="11.25">
      <c r="C68" s="4"/>
      <c r="D68" s="4"/>
      <c r="E68" s="4"/>
      <c r="F68" s="4"/>
      <c r="G68" s="4"/>
      <c r="H68" s="4"/>
      <c r="I68" s="4"/>
    </row>
    <row r="69" spans="3:9" ht="11.25">
      <c r="C69" s="4"/>
      <c r="D69" s="4"/>
      <c r="E69" s="4"/>
      <c r="F69" s="4"/>
      <c r="G69" s="4"/>
      <c r="H69" s="4"/>
      <c r="I69" s="4"/>
    </row>
    <row r="70" spans="3:9" ht="11.25">
      <c r="C70" s="4"/>
      <c r="D70" s="4"/>
      <c r="E70" s="4"/>
      <c r="F70" s="4"/>
      <c r="G70" s="4"/>
      <c r="H70" s="4"/>
      <c r="I70" s="4"/>
    </row>
    <row r="71" spans="3:9" ht="11.25">
      <c r="C71" s="4"/>
      <c r="D71" s="4"/>
      <c r="E71" s="4"/>
      <c r="F71" s="4"/>
      <c r="G71" s="4"/>
      <c r="H71" s="4"/>
      <c r="I71" s="4"/>
    </row>
    <row r="72" spans="3:9" ht="11.25">
      <c r="C72" s="4"/>
      <c r="D72" s="4"/>
      <c r="E72" s="4"/>
      <c r="F72" s="4"/>
      <c r="G72" s="4"/>
      <c r="H72" s="4"/>
      <c r="I72" s="4"/>
    </row>
    <row r="73" spans="3:9" ht="11.25">
      <c r="C73" s="4"/>
      <c r="D73" s="4"/>
      <c r="E73" s="4"/>
      <c r="F73" s="4"/>
      <c r="G73" s="4"/>
      <c r="H73" s="4"/>
      <c r="I73" s="4"/>
    </row>
    <row r="74" spans="3:9" ht="11.25">
      <c r="C74" s="4"/>
      <c r="D74" s="4"/>
      <c r="E74" s="4"/>
      <c r="F74" s="4"/>
      <c r="G74" s="4"/>
      <c r="H74" s="4"/>
      <c r="I74" s="4"/>
    </row>
    <row r="75" spans="3:9" ht="11.25">
      <c r="C75" s="4"/>
      <c r="D75" s="4"/>
      <c r="E75" s="4"/>
      <c r="F75" s="4"/>
      <c r="G75" s="4"/>
      <c r="H75" s="4"/>
      <c r="I75" s="4"/>
    </row>
    <row r="76" spans="3:9" ht="11.25">
      <c r="C76" s="4"/>
      <c r="D76" s="4"/>
      <c r="E76" s="4"/>
      <c r="F76" s="4"/>
      <c r="G76" s="4"/>
      <c r="H76" s="4"/>
      <c r="I76" s="4"/>
    </row>
    <row r="77" spans="3:9" ht="11.25">
      <c r="C77" s="4"/>
      <c r="D77" s="4"/>
      <c r="E77" s="4"/>
      <c r="F77" s="4"/>
      <c r="G77" s="4"/>
      <c r="H77" s="4"/>
      <c r="I77" s="4"/>
    </row>
    <row r="78" spans="3:9" ht="11.25">
      <c r="C78" s="4"/>
      <c r="D78" s="4"/>
      <c r="E78" s="4"/>
      <c r="F78" s="4"/>
      <c r="G78" s="4"/>
      <c r="H78" s="4"/>
      <c r="I78" s="4"/>
    </row>
    <row r="79" spans="3:9" ht="11.25">
      <c r="C79" s="4"/>
      <c r="D79" s="4"/>
      <c r="E79" s="4"/>
      <c r="F79" s="4"/>
      <c r="G79" s="4"/>
      <c r="H79" s="4"/>
      <c r="I79" s="4"/>
    </row>
    <row r="80" spans="3:9" ht="11.25">
      <c r="C80" s="4"/>
      <c r="D80" s="4"/>
      <c r="E80" s="4"/>
      <c r="F80" s="4"/>
      <c r="G80" s="4"/>
      <c r="H80" s="4"/>
      <c r="I80" s="4"/>
    </row>
    <row r="81" spans="3:9" ht="11.25">
      <c r="C81" s="4"/>
      <c r="D81" s="4"/>
      <c r="E81" s="4"/>
      <c r="F81" s="4"/>
      <c r="G81" s="4"/>
      <c r="H81" s="4"/>
      <c r="I81" s="4"/>
    </row>
    <row r="82" spans="3:9" ht="11.25">
      <c r="C82" s="4"/>
      <c r="D82" s="4"/>
      <c r="E82" s="4"/>
      <c r="F82" s="4"/>
      <c r="G82" s="4"/>
      <c r="H82" s="4"/>
      <c r="I82" s="4"/>
    </row>
    <row r="83" spans="3:9" ht="11.25">
      <c r="C83" s="4"/>
      <c r="D83" s="4"/>
      <c r="E83" s="4"/>
      <c r="F83" s="4"/>
      <c r="G83" s="4"/>
      <c r="H83" s="4"/>
      <c r="I83" s="4"/>
    </row>
    <row r="84" spans="3:9" ht="11.25">
      <c r="C84" s="4"/>
      <c r="D84" s="4"/>
      <c r="E84" s="4"/>
      <c r="F84" s="4"/>
      <c r="G84" s="4"/>
      <c r="H84" s="4"/>
      <c r="I84" s="4"/>
    </row>
    <row r="85" spans="3:9" ht="11.25">
      <c r="C85" s="4"/>
      <c r="D85" s="4"/>
      <c r="E85" s="4"/>
      <c r="F85" s="4"/>
      <c r="G85" s="4"/>
      <c r="H85" s="4"/>
      <c r="I85" s="4"/>
    </row>
    <row r="86" spans="3:9" ht="11.25">
      <c r="C86" s="4"/>
      <c r="D86" s="4"/>
      <c r="E86" s="4"/>
      <c r="F86" s="4"/>
      <c r="G86" s="4"/>
      <c r="H86" s="4"/>
      <c r="I86" s="4"/>
    </row>
    <row r="87" spans="3:9" ht="11.25">
      <c r="C87" s="4"/>
      <c r="D87" s="4"/>
      <c r="E87" s="4"/>
      <c r="F87" s="4"/>
      <c r="G87" s="4"/>
      <c r="H87" s="4"/>
      <c r="I87" s="4"/>
    </row>
    <row r="88" spans="3:9" ht="11.25">
      <c r="C88" s="4"/>
      <c r="D88" s="4"/>
      <c r="E88" s="4"/>
      <c r="F88" s="4"/>
      <c r="G88" s="4"/>
      <c r="H88" s="4"/>
      <c r="I88" s="4"/>
    </row>
    <row r="89" spans="3:9" ht="11.25">
      <c r="C89" s="4"/>
      <c r="D89" s="4"/>
      <c r="E89" s="4"/>
      <c r="F89" s="4"/>
      <c r="G89" s="4"/>
      <c r="H89" s="4"/>
      <c r="I89" s="4"/>
    </row>
    <row r="90" spans="3:9" ht="11.25">
      <c r="C90" s="4"/>
      <c r="D90" s="4"/>
      <c r="E90" s="4"/>
      <c r="F90" s="4"/>
      <c r="G90" s="4"/>
      <c r="H90" s="4"/>
      <c r="I90" s="4"/>
    </row>
    <row r="91" spans="3:9" ht="11.25">
      <c r="C91" s="4"/>
      <c r="D91" s="4"/>
      <c r="E91" s="4"/>
      <c r="F91" s="4"/>
      <c r="G91" s="4"/>
      <c r="H91" s="4"/>
      <c r="I91" s="4"/>
    </row>
    <row r="92" spans="3:9" ht="11.25">
      <c r="C92" s="4"/>
      <c r="D92" s="4"/>
      <c r="E92" s="4"/>
      <c r="F92" s="4"/>
      <c r="G92" s="4"/>
      <c r="H92" s="4"/>
      <c r="I92" s="4"/>
    </row>
    <row r="93" spans="3:9" ht="11.25">
      <c r="C93" s="4"/>
      <c r="D93" s="4"/>
      <c r="E93" s="4"/>
      <c r="F93" s="4"/>
      <c r="G93" s="4"/>
      <c r="H93" s="4"/>
      <c r="I93" s="4"/>
    </row>
    <row r="94" spans="3:9" ht="11.25">
      <c r="C94" s="4"/>
      <c r="D94" s="4"/>
      <c r="E94" s="4"/>
      <c r="F94" s="4"/>
      <c r="G94" s="4"/>
      <c r="H94" s="4"/>
      <c r="I94" s="4"/>
    </row>
    <row r="95" spans="3:9" ht="11.25">
      <c r="C95" s="4"/>
      <c r="D95" s="4"/>
      <c r="E95" s="4"/>
      <c r="F95" s="4"/>
      <c r="G95" s="4"/>
      <c r="H95" s="4"/>
      <c r="I95" s="4"/>
    </row>
    <row r="96" spans="3:9" ht="11.25">
      <c r="C96" s="4"/>
      <c r="D96" s="4"/>
      <c r="E96" s="4"/>
      <c r="F96" s="4"/>
      <c r="G96" s="4"/>
      <c r="H96" s="4"/>
      <c r="I96" s="4"/>
    </row>
    <row r="97" spans="3:9" ht="11.25">
      <c r="C97" s="4"/>
      <c r="D97" s="4"/>
      <c r="E97" s="4"/>
      <c r="F97" s="4"/>
      <c r="G97" s="4"/>
      <c r="H97" s="4"/>
      <c r="I97" s="4"/>
    </row>
    <row r="98" spans="3:9" ht="11.25">
      <c r="C98" s="4"/>
      <c r="D98" s="4"/>
      <c r="E98" s="4"/>
      <c r="F98" s="4"/>
      <c r="G98" s="4"/>
      <c r="H98" s="4"/>
      <c r="I98" s="4"/>
    </row>
    <row r="99" spans="3:9" ht="11.25">
      <c r="C99" s="4"/>
      <c r="D99" s="4"/>
      <c r="E99" s="4"/>
      <c r="F99" s="4"/>
      <c r="G99" s="4"/>
      <c r="H99" s="4"/>
      <c r="I99" s="4"/>
    </row>
    <row r="100" spans="3:9" ht="11.25">
      <c r="C100" s="4"/>
      <c r="D100" s="4"/>
      <c r="E100" s="4"/>
      <c r="F100" s="4"/>
      <c r="G100" s="4"/>
      <c r="H100" s="4"/>
      <c r="I100" s="4"/>
    </row>
    <row r="101" spans="3:9" ht="11.25">
      <c r="C101" s="4"/>
      <c r="D101" s="4"/>
      <c r="E101" s="4"/>
      <c r="F101" s="4"/>
      <c r="G101" s="4"/>
      <c r="H101" s="4"/>
      <c r="I101" s="4"/>
    </row>
    <row r="102" spans="3:9" ht="11.25">
      <c r="C102" s="4"/>
      <c r="D102" s="4"/>
      <c r="E102" s="4"/>
      <c r="F102" s="4"/>
      <c r="G102" s="4"/>
      <c r="H102" s="4"/>
      <c r="I102" s="4"/>
    </row>
    <row r="103" spans="3:9" ht="11.25">
      <c r="C103" s="4"/>
      <c r="D103" s="4"/>
      <c r="E103" s="4"/>
      <c r="F103" s="4"/>
      <c r="G103" s="4"/>
      <c r="H103" s="4"/>
      <c r="I103" s="4"/>
    </row>
    <row r="104" spans="3:9" ht="11.25">
      <c r="C104" s="4"/>
      <c r="D104" s="4"/>
      <c r="E104" s="4"/>
      <c r="F104" s="4"/>
      <c r="G104" s="4"/>
      <c r="H104" s="4"/>
      <c r="I104" s="4"/>
    </row>
    <row r="105" spans="3:9" ht="11.25">
      <c r="C105" s="4"/>
      <c r="D105" s="4"/>
      <c r="E105" s="4"/>
      <c r="F105" s="4"/>
      <c r="G105" s="4"/>
      <c r="H105" s="4"/>
      <c r="I105" s="4"/>
    </row>
    <row r="106" spans="3:9" ht="11.25">
      <c r="C106" s="4"/>
      <c r="D106" s="4"/>
      <c r="E106" s="4"/>
      <c r="F106" s="4"/>
      <c r="G106" s="4"/>
      <c r="H106" s="4"/>
      <c r="I106" s="4"/>
    </row>
    <row r="108" spans="3:9" ht="11.25">
      <c r="C108" s="4"/>
      <c r="D108" s="4"/>
      <c r="E108" s="4"/>
      <c r="F108" s="4"/>
      <c r="G108" s="4"/>
      <c r="H108" s="4"/>
      <c r="I108" s="4"/>
    </row>
    <row r="109" spans="3:9" ht="11.25">
      <c r="C109" s="4"/>
      <c r="D109" s="4"/>
      <c r="E109" s="4"/>
      <c r="F109" s="4"/>
      <c r="G109" s="4"/>
      <c r="H109" s="4"/>
      <c r="I109" s="4"/>
    </row>
    <row r="110" spans="3:9" ht="13.5" customHeight="1">
      <c r="C110" s="4"/>
      <c r="D110" s="4"/>
      <c r="E110" s="4"/>
      <c r="F110" s="4"/>
      <c r="G110" s="4"/>
      <c r="H110" s="4"/>
      <c r="I110" s="4"/>
    </row>
    <row r="111" spans="3:9" ht="13.5" customHeight="1">
      <c r="C111" s="4"/>
      <c r="D111" s="4"/>
      <c r="E111" s="4"/>
      <c r="F111" s="4"/>
      <c r="G111" s="4"/>
      <c r="H111" s="4"/>
      <c r="I111" s="4"/>
    </row>
    <row r="112" spans="3:9" ht="13.5" customHeight="1">
      <c r="C112" s="4"/>
      <c r="D112" s="4"/>
      <c r="E112" s="4"/>
      <c r="F112" s="4"/>
      <c r="G112" s="4"/>
      <c r="H112" s="4"/>
      <c r="I112" s="4"/>
    </row>
    <row r="113" spans="3:9" ht="13.5" customHeight="1">
      <c r="C113" s="4"/>
      <c r="D113" s="4"/>
      <c r="E113" s="4"/>
      <c r="F113" s="4"/>
      <c r="G113" s="4"/>
      <c r="H113" s="4"/>
      <c r="I113" s="4"/>
    </row>
    <row r="114" spans="3:9" ht="13.5" customHeight="1">
      <c r="C114" s="4"/>
      <c r="D114" s="4"/>
      <c r="E114" s="4"/>
      <c r="F114" s="4"/>
      <c r="G114" s="4"/>
      <c r="H114" s="4"/>
      <c r="I114" s="4"/>
    </row>
    <row r="115" spans="3:9" ht="13.5" customHeight="1">
      <c r="C115" s="4"/>
      <c r="D115" s="4"/>
      <c r="E115" s="4"/>
      <c r="F115" s="4"/>
      <c r="G115" s="4"/>
      <c r="H115" s="4"/>
      <c r="I115" s="4"/>
    </row>
  </sheetData>
  <sheetProtection password="DBBB" sheet="1" objects="1" scenarios="1" insertColumns="0" insertRows="0" deleteColumns="0" deleteRows="0" selectLockedCells="1" selectUnlockedCells="1"/>
  <mergeCells count="7">
    <mergeCell ref="A32:B34"/>
    <mergeCell ref="A2:I2"/>
    <mergeCell ref="A3:I3"/>
    <mergeCell ref="A15:I15"/>
    <mergeCell ref="A31:I31"/>
    <mergeCell ref="A4:B13"/>
    <mergeCell ref="A16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2015-06-17T15:03:03Z</dcterms:modified>
  <cp:category/>
  <cp:version/>
  <cp:contentType/>
  <cp:contentStatus/>
</cp:coreProperties>
</file>